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ED77AFD0-EA74-4B1A-B5B9-36301910E66A}"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W38" i="10" s="1"/>
  <c r="AM34" i="10"/>
  <c r="AM35" i="10" s="1"/>
</calcChain>
</file>

<file path=xl/sharedStrings.xml><?xml version="1.0" encoding="utf-8"?>
<sst xmlns="http://schemas.openxmlformats.org/spreadsheetml/2006/main" count="1132" uniqueCount="553">
  <si>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</si>
  <si>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</si>
  <si>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</si>
  <si>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</si>
  <si>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</si>
  <si>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</si>
  <si>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</si>
  <si>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</si>
  <si>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</si>
  <si>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</si>
  <si>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</si>
  <si>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</si>
  <si>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</si>
  <si>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</si>
  <si>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</si>
  <si>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</si>
  <si>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</si>
  <si>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</si>
  <si>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</si>
  <si>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</si>
  <si>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</si>
  <si>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</si>
  <si>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</si>
  <si>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</si>
  <si>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</si>
  <si>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</si>
  <si>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</si>
  <si>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</si>
  <si>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</si>
  <si>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</si>
  <si>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</si>
  <si>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</si>
  <si>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</si>
  <si>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</si>
  <si>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</si>
  <si>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</si>
  <si>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</si>
  <si>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</si>
  <si>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</si>
  <si>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</si>
  <si>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</si>
  <si>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</si>
  <si>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</si>
  <si>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</si>
  <si>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</si>
  <si>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</si>
  <si>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</si>
  <si>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</si>
  <si>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</si>
  <si>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</si>
  <si>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</si>
  <si>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</si>
  <si>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</si>
  <si>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</si>
  <si>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</si>
  <si>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</si>
  <si>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</si>
  <si>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</si>
  <si>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</si>
  <si>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</si>
  <si>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</si>
  <si>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</si>
  <si>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</si>
  <si>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</si>
  <si>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</si>
  <si>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</si>
  <si>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</si>
  <si>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</si>
  <si>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</si>
  <si>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</si>
  <si>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</si>
  <si>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</si>
  <si>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</si>
  <si>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</si>
  <si>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</si>
  <si>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</si>
  <si>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</si>
  <si>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</si>
  <si>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</si>
  <si>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</si>
  <si>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</si>
  <si>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</si>
  <si>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</si>
  <si>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</si>
  <si>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</si>
  <si>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</si>
  <si>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</si>
  <si>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</si>
  <si>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</si>
  <si>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</si>
  <si>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</si>
  <si>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</si>
  <si>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</si>
  <si>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</si>
  <si>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清川村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</si>
  <si>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</si>
  <si>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</si>
  <si>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</si>
  <si>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</si>
  <si>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</si>
  <si>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</si>
  <si>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</si>
  <si>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</si>
  <si>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</si>
  <si>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</si>
  <si>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</si>
  <si>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</si>
  <si>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</si>
  <si>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</si>
  <si>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</si>
  <si>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</si>
  <si>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</si>
  <si>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</si>
  <si>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</si>
  <si>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</si>
  <si>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</si>
  <si>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</si>
  <si>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</si>
  <si>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</si>
  <si>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</si>
  <si>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</si>
  <si>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</si>
  <si>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</si>
  <si>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</si>
  <si>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</si>
  <si>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</si>
  <si>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</si>
  <si>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</si>
  <si>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</si>
  <si>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</si>
  <si>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</si>
  <si>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</si>
  <si>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</si>
  <si>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</si>
  <si>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</si>
  <si>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</si>
  <si>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</si>
  <si>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</si>
  <si>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</si>
  <si>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</si>
  <si>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</si>
  <si>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</si>
  <si>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</si>
  <si>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</si>
  <si>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</si>
  <si>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</si>
  <si>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</si>
  <si>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</si>
  <si>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</si>
  <si>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</si>
  <si>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</si>
  <si>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</si>
  <si>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</si>
  <si>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</si>
  <si>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</si>
  <si>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</si>
  <si>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</si>
  <si>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</si>
  <si>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</si>
  <si>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</si>
  <si>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</si>
  <si>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</si>
  <si>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</si>
  <si>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</si>
  <si>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</si>
  <si>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</si>
  <si>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</si>
  <si>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</si>
  <si>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</si>
  <si>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</si>
  <si>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</si>
  <si>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</si>
  <si>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</si>
  <si>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</si>
  <si>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</si>
  <si>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</si>
  <si>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</si>
  <si>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</si>
  <si>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</si>
  <si>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</si>
  <si>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</si>
  <si>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</si>
  <si>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</si>
  <si>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</si>
  <si>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</si>
  <si>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</si>
  <si>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</si>
  <si>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</si>
  <si>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</si>
  <si>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</si>
  <si>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</si>
  <si>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</si>
  <si>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</si>
  <si>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</si>
  <si>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</si>
  <si>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</si>
  <si>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</si>
  <si>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</si>
  <si>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</si>
  <si>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</si>
  <si>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</si>
  <si>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</si>
  <si>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</si>
  <si>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神奈川県清川村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</si>
  <si>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</si>
  <si>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</si>
  <si>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</si>
  <si>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</si>
  <si>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</si>
  <si>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</si>
  <si>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</si>
  <si>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</si>
  <si>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</si>
  <si>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</si>
  <si>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</si>
  <si>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</si>
  <si>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</si>
  <si>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</si>
  <si>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</si>
  <si>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</si>
  <si>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</si>
  <si>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</si>
  <si>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</si>
  <si>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</si>
  <si>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</si>
  <si>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</si>
  <si>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</si>
  <si>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</si>
  <si>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</si>
  <si>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</si>
  <si>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</si>
  <si>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</si>
  <si>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</si>
  <si>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</si>
  <si>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</si>
  <si>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</si>
  <si>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</si>
  <si>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</si>
  <si>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</si>
  <si>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</si>
  <si>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</si>
  <si>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</si>
  <si>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</si>
  <si>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</si>
  <si>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</si>
  <si>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</si>
  <si>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</si>
  <si>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</si>
  <si>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</si>
  <si>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</si>
  <si>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</si>
  <si>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</si>
  <si>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</si>
  <si>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</si>
  <si>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</si>
  <si>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</si>
  <si>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</si>
  <si>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</si>
  <si>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</si>
  <si>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</si>
  <si>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</si>
  <si>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</si>
  <si>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</si>
  <si>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</si>
  <si>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</si>
  <si>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</si>
  <si>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</si>
  <si>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</si>
  <si>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</si>
  <si>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</si>
  <si>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</si>
  <si>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</si>
  <si>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</si>
  <si>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</si>
  <si>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</si>
  <si>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</si>
  <si>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</si>
  <si>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</si>
  <si>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</si>
  <si>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</si>
  <si>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</si>
  <si>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</si>
  <si>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</si>
  <si>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</si>
  <si>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</si>
  <si>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</si>
  <si>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</si>
  <si>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</si>
  <si>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</si>
  <si>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</si>
  <si>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</si>
  <si>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</si>
  <si>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</si>
  <si>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</si>
  <si>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</si>
  <si>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</si>
  <si>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</si>
  <si>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</si>
  <si>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</si>
  <si>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</si>
  <si>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</si>
  <si>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</si>
  <si>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</si>
  <si>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</si>
  <si>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</si>
  <si>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</si>
  <si>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</si>
  <si>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</si>
  <si>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</si>
  <si>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</si>
  <si>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</si>
  <si>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</si>
  <si>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</si>
  <si>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</si>
  <si>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</si>
  <si>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</si>
  <si>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</si>
  <si>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</si>
  <si>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</si>
  <si>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</si>
  <si>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</si>
  <si>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</si>
  <si>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</si>
  <si>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</si>
  <si>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</si>
  <si>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</si>
  <si>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</si>
  <si>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</si>
  <si>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</si>
  <si>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</si>
  <si>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</si>
  <si>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</si>
  <si>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</si>
  <si>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</si>
  <si>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</si>
  <si>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</si>
  <si>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</si>
  <si>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</si>
  <si>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</si>
  <si>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</si>
  <si>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</si>
  <si>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</si>
  <si>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</si>
  <si>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</si>
  <si>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</si>
  <si>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</si>
  <si>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</si>
  <si>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</si>
  <si>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</si>
  <si>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</si>
  <si>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</si>
  <si>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</si>
  <si>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</si>
  <si>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</si>
  <si>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神奈川県清川村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</si>
  <si>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</si>
  <si>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</si>
  <si>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</si>
  <si>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</si>
  <si>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</si>
  <si>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</si>
  <si>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</si>
  <si>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</si>
  <si>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</si>
  <si>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</si>
  <si>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</si>
  <si>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</si>
  <si>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</si>
  <si>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</si>
  <si>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</si>
  <si>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</si>
  <si>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</si>
  <si>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</si>
  <si>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</si>
  <si>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</si>
  <si>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</si>
  <si>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</si>
  <si>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</si>
  <si>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</si>
  <si>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</si>
  <si>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</si>
  <si>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</si>
  <si>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</si>
  <si>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</si>
  <si>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</si>
  <si>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</si>
  <si>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</si>
  <si>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</si>
  <si>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</si>
  <si>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</si>
  <si>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</si>
  <si>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</si>
  <si>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</si>
  <si>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</si>
  <si>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</si>
  <si>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</si>
  <si>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</si>
  <si>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</si>
  <si>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</si>
  <si>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</si>
  <si>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</si>
  <si>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</si>
  <si>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</si>
  <si>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</si>
  <si>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</si>
  <si>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</si>
  <si>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</si>
  <si>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</si>
  <si>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</si>
  <si>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</si>
  <si>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</si>
  <si>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</si>
  <si>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</si>
  <si>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</si>
  <si>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</si>
  <si>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</si>
  <si>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</si>
  <si>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</si>
  <si>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</si>
  <si>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</si>
  <si>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</si>
  <si>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</si>
  <si>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</si>
  <si>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</si>
  <si>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</si>
  <si>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</si>
  <si>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</si>
  <si>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</si>
  <si>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</si>
  <si>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</si>
  <si>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</si>
  <si>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</si>
  <si>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</si>
  <si>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</si>
  <si>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</si>
  <si>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</si>
  <si>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</si>
  <si>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</si>
  <si>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</si>
  <si>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</si>
  <si>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</si>
  <si>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</si>
  <si>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</si>
  <si>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</si>
  <si>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</si>
  <si>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</si>
  <si>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</si>
  <si>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</si>
  <si>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</si>
  <si>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</si>
  <si>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</si>
  <si>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</si>
  <si>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</si>
  <si>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</si>
  <si>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</si>
  <si>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</si>
  <si>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</si>
  <si>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</si>
  <si>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</si>
  <si>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</si>
  <si>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</si>
  <si>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</si>
  <si>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</si>
  <si>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</si>
  <si>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</si>
  <si>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</si>
  <si>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</si>
  <si>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</si>
  <si>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</si>
  <si>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</si>
  <si>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</si>
  <si>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</si>
  <si>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</si>
  <si>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</si>
  <si>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</si>
  <si>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</si>
  <si>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</si>
  <si>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</si>
  <si>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</si>
  <si>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</si>
  <si>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</si>
  <si>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</si>
  <si>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</si>
  <si>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</si>
  <si>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</si>
  <si>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</si>
  <si>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</si>
  <si>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</si>
  <si>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</si>
  <si>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</si>
  <si>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</si>
  <si>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</si>
  <si>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</si>
  <si>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</si>
  <si>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</si>
  <si>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</si>
  <si>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</si>
  <si>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</si>
  <si>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</si>
  <si>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</si>
  <si>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</si>
  <si>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</si>
  <si>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</si>
  <si>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</si>
  <si>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</si>
  <si>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</si>
  <si>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</si>
  <si>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</si>
  <si>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</si>
  <si>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</si>
  <si>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</si>
  <si>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</si>
  <si>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</si>
  <si>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</si>
  <si>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</si>
  <si>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</si>
  <si>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</si>
  <si>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</si>
  <si>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</si>
  <si>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</si>
  <si>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</si>
  <si>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</si>
  <si>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</si>
  <si>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</si>
  <si>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</si>
  <si>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</si>
  <si>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</si>
  <si>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</si>
  <si>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</si>
  <si>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1.55</t>
  </si>
  <si>
    <t>一般会計</t>
  </si>
  <si>
    <t>簡易水道事業会計</t>
  </si>
  <si>
    <t>公共下水道事業会計</t>
  </si>
  <si>
    <t>国民健康保険事業特別会計</t>
  </si>
  <si>
    <t>後期高齢者医療事業特別会計</t>
  </si>
  <si>
    <t>介護保険事業特別会計</t>
  </si>
  <si>
    <t>その他会計（赤字）</t>
  </si>
  <si>
    <t>その他会計（黒字）</t>
  </si>
  <si>
    <t>R02</t>
    <phoneticPr fontId="5"/>
  </si>
  <si>
    <t>R03</t>
    <phoneticPr fontId="5"/>
  </si>
  <si>
    <t>R04</t>
    <phoneticPr fontId="5"/>
  </si>
  <si>
    <t>R05</t>
    <phoneticPr fontId="5"/>
  </si>
  <si>
    <t>R06</t>
    <phoneticPr fontId="5"/>
  </si>
  <si>
    <t>厚木愛甲環境施設組合</t>
    <phoneticPr fontId="2"/>
  </si>
  <si>
    <t>神奈川県後期高齢者医療広域連合（一般会計）</t>
    <phoneticPr fontId="2"/>
  </si>
  <si>
    <t>神奈川県後期高齢者医療広域連合（特別会計）</t>
    <phoneticPr fontId="2"/>
  </si>
  <si>
    <t>神奈川県町村情報システム共同事業組合</t>
    <phoneticPr fontId="2"/>
  </si>
  <si>
    <t>神奈川県市町村職員退職手当組合</t>
    <phoneticPr fontId="2"/>
  </si>
  <si>
    <t>公共施設等整備事業基金</t>
    <phoneticPr fontId="5"/>
  </si>
  <si>
    <t>村営住宅管理運営基金</t>
    <phoneticPr fontId="5"/>
  </si>
  <si>
    <t>宮ヶ瀬霊園管理運営基金</t>
    <phoneticPr fontId="5"/>
  </si>
  <si>
    <t>地域福祉基金</t>
    <phoneticPr fontId="5"/>
  </si>
  <si>
    <t>借上型村営住宅管理運営基金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</si>
</sst>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F87D-42CC-A277-0788DEAAAD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68993</c:v>
                </c:pt>
                <c:pt idx="1">
                  <c:v>81251</c:v>
                </c:pt>
                <c:pt idx="2">
                  <c:v>97529</c:v>
                </c:pt>
                <c:pt idx="3">
                  <c:v>113440</c:v>
                </c:pt>
                <c:pt idx="4">
                  <c:v>107517</c:v>
                </c:pt>
              </c:numCache>
            </c:numRef>
          </c:val>
          <c:smooth val="0"/>
          <c:extLst>
            <c:ext xmlns:c16="http://schemas.microsoft.com/office/drawing/2014/chart" uri="{C3380CC4-5D6E-409C-BE32-E72D297353CC}">
              <c16:uniqueId val="{00000001-F87D-42CC-A277-0788DEAAAD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5.37</c:v>
                </c:pt>
                <c:pt idx="1">
                  <c:v>6.12</c:v>
                </c:pt>
                <c:pt idx="2">
                  <c:v>5.43</c:v>
                </c:pt>
                <c:pt idx="3">
                  <c:v>3.86</c:v>
                </c:pt>
                <c:pt idx="4">
                  <c:v>5.04</c:v>
                </c:pt>
              </c:numCache>
            </c:numRef>
          </c:val>
          <c:extLst>
            <c:ext xmlns:c16="http://schemas.microsoft.com/office/drawing/2014/chart" uri="{C3380CC4-5D6E-409C-BE32-E72D297353CC}">
              <c16:uniqueId val="{00000000-A69D-4AC8-B84A-4719F1037D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72.86</c:v>
                </c:pt>
                <c:pt idx="1">
                  <c:v>73.569999999999993</c:v>
                </c:pt>
                <c:pt idx="2">
                  <c:v>82.2</c:v>
                </c:pt>
                <c:pt idx="3">
                  <c:v>82.09</c:v>
                </c:pt>
                <c:pt idx="4">
                  <c:v>81.55</c:v>
                </c:pt>
              </c:numCache>
            </c:numRef>
          </c:val>
          <c:extLst>
            <c:ext xmlns:c16="http://schemas.microsoft.com/office/drawing/2014/chart" uri="{C3380CC4-5D6E-409C-BE32-E72D297353CC}">
              <c16:uniqueId val="{00000001-A69D-4AC8-B84A-4719F1037D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1.92</c:v>
                </c:pt>
                <c:pt idx="1">
                  <c:v>10.36</c:v>
                </c:pt>
                <c:pt idx="2">
                  <c:v>4.47</c:v>
                </c:pt>
                <c:pt idx="3">
                  <c:v>-1.55</c:v>
                </c:pt>
                <c:pt idx="4">
                  <c:v>1.97</c:v>
                </c:pt>
              </c:numCache>
            </c:numRef>
          </c:val>
          <c:smooth val="0"/>
          <c:extLst>
            <c:ext xmlns:c16="http://schemas.microsoft.com/office/drawing/2014/chart" uri="{C3380CC4-5D6E-409C-BE32-E72D297353CC}">
              <c16:uniqueId val="{00000002-A69D-4AC8-B84A-4719F1037D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0.81</c:v>
                </c:pt>
                <c:pt idx="2">
                  <c:v>#N/A</c:v>
                </c:pt>
                <c:pt idx="3">
                  <c:v>0.72</c:v>
                </c:pt>
                <c:pt idx="4">
                  <c:v>#N/A</c:v>
                </c:pt>
                <c:pt idx="5">
                  <c:v>0.59</c:v>
                </c:pt>
                <c:pt idx="6">
                  <c:v>#N/A</c:v>
                </c:pt>
                <c:pt idx="7">
                  <c:v>6.77</c:v>
                </c:pt>
                <c:pt idx="8">
                  <c:v>0</c:v>
                </c:pt>
                <c:pt idx="9">
                  <c:v>0</c:v>
                </c:pt>
              </c:numCache>
            </c:numRef>
          </c:val>
          <c:extLst>
            <c:ext xmlns:c16="http://schemas.microsoft.com/office/drawing/2014/chart" uri="{C3380CC4-5D6E-409C-BE32-E72D297353CC}">
              <c16:uniqueId val="{00000000-13D3-4CA5-97C8-3299B48156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D3-4CA5-97C8-3299B48156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D3-4CA5-97C8-3299B48156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D3-4CA5-97C8-3299B481563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0.44</c:v>
                </c:pt>
                <c:pt idx="4">
                  <c:v>#N/A</c:v>
                </c:pt>
                <c:pt idx="5">
                  <c:v>0.28999999999999998</c:v>
                </c:pt>
                <c:pt idx="6">
                  <c:v>#N/A</c:v>
                </c:pt>
                <c:pt idx="7">
                  <c:v>0.02</c:v>
                </c:pt>
                <c:pt idx="8">
                  <c:v>#N/A</c:v>
                </c:pt>
                <c:pt idx="9">
                  <c:v>0.02</c:v>
                </c:pt>
              </c:numCache>
            </c:numRef>
          </c:val>
          <c:extLst>
            <c:ext xmlns:c16="http://schemas.microsoft.com/office/drawing/2014/chart" uri="{C3380CC4-5D6E-409C-BE32-E72D297353CC}">
              <c16:uniqueId val="{00000004-13D3-4CA5-97C8-3299B481563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0.05</c:v>
                </c:pt>
                <c:pt idx="6">
                  <c:v>#N/A</c:v>
                </c:pt>
                <c:pt idx="7">
                  <c:v>0</c:v>
                </c:pt>
                <c:pt idx="8">
                  <c:v>#N/A</c:v>
                </c:pt>
                <c:pt idx="9">
                  <c:v>0.05</c:v>
                </c:pt>
              </c:numCache>
            </c:numRef>
          </c:val>
          <c:extLst>
            <c:ext xmlns:c16="http://schemas.microsoft.com/office/drawing/2014/chart" uri="{C3380CC4-5D6E-409C-BE32-E72D297353CC}">
              <c16:uniqueId val="{00000005-13D3-4CA5-97C8-3299B481563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0.97</c:v>
                </c:pt>
                <c:pt idx="4">
                  <c:v>#N/A</c:v>
                </c:pt>
                <c:pt idx="5">
                  <c:v>0.9</c:v>
                </c:pt>
                <c:pt idx="6">
                  <c:v>#N/A</c:v>
                </c:pt>
                <c:pt idx="7">
                  <c:v>0.37</c:v>
                </c:pt>
                <c:pt idx="8">
                  <c:v>#N/A</c:v>
                </c:pt>
                <c:pt idx="9">
                  <c:v>0.39</c:v>
                </c:pt>
              </c:numCache>
            </c:numRef>
          </c:val>
          <c:extLst>
            <c:ext xmlns:c16="http://schemas.microsoft.com/office/drawing/2014/chart" uri="{C3380CC4-5D6E-409C-BE32-E72D297353CC}">
              <c16:uniqueId val="{00000006-13D3-4CA5-97C8-3299B481563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0.87</c:v>
                </c:pt>
              </c:numCache>
            </c:numRef>
          </c:val>
          <c:extLst>
            <c:ext xmlns:c16="http://schemas.microsoft.com/office/drawing/2014/chart" uri="{C3380CC4-5D6E-409C-BE32-E72D297353CC}">
              <c16:uniqueId val="{00000007-13D3-4CA5-97C8-3299B481563B}"/>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1.03</c:v>
                </c:pt>
              </c:numCache>
            </c:numRef>
          </c:val>
          <c:extLst>
            <c:ext xmlns:c16="http://schemas.microsoft.com/office/drawing/2014/chart" uri="{C3380CC4-5D6E-409C-BE32-E72D297353CC}">
              <c16:uniqueId val="{00000008-13D3-4CA5-97C8-3299B48156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4.6500000000000004</c:v>
                </c:pt>
                <c:pt idx="2">
                  <c:v>#N/A</c:v>
                </c:pt>
                <c:pt idx="3">
                  <c:v>5.84</c:v>
                </c:pt>
                <c:pt idx="4">
                  <c:v>#N/A</c:v>
                </c:pt>
                <c:pt idx="5">
                  <c:v>5.42</c:v>
                </c:pt>
                <c:pt idx="6">
                  <c:v>#N/A</c:v>
                </c:pt>
                <c:pt idx="7">
                  <c:v>3.85</c:v>
                </c:pt>
                <c:pt idx="8">
                  <c:v>#N/A</c:v>
                </c:pt>
                <c:pt idx="9">
                  <c:v>5.03</c:v>
                </c:pt>
              </c:numCache>
            </c:numRef>
          </c:val>
          <c:extLst>
            <c:ext xmlns:c16="http://schemas.microsoft.com/office/drawing/2014/chart" uri="{C3380CC4-5D6E-409C-BE32-E72D297353CC}">
              <c16:uniqueId val="{00000009-13D3-4CA5-97C8-3299B48156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135</c:v>
                </c:pt>
                <c:pt idx="5">
                  <c:v>144</c:v>
                </c:pt>
                <c:pt idx="8">
                  <c:v>146</c:v>
                </c:pt>
                <c:pt idx="11">
                  <c:v>141</c:v>
                </c:pt>
                <c:pt idx="14">
                  <c:v>133</c:v>
                </c:pt>
              </c:numCache>
            </c:numRef>
          </c:val>
          <c:extLst>
            <c:ext xmlns:c16="http://schemas.microsoft.com/office/drawing/2014/chart" uri="{C3380CC4-5D6E-409C-BE32-E72D297353CC}">
              <c16:uniqueId val="{00000000-7F40-4896-806C-0A9611BC28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40-4896-806C-0A9611BC28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F40-4896-806C-0A9611BC28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7F40-4896-806C-0A9611BC28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c:v>
                </c:pt>
                <c:pt idx="3">
                  <c:v>68</c:v>
                </c:pt>
                <c:pt idx="6">
                  <c:v>78</c:v>
                </c:pt>
                <c:pt idx="9">
                  <c:v>58</c:v>
                </c:pt>
                <c:pt idx="12">
                  <c:v>82</c:v>
                </c:pt>
              </c:numCache>
            </c:numRef>
          </c:val>
          <c:extLst>
            <c:ext xmlns:c16="http://schemas.microsoft.com/office/drawing/2014/chart" uri="{C3380CC4-5D6E-409C-BE32-E72D297353CC}">
              <c16:uniqueId val="{00000004-7F40-4896-806C-0A9611BC28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40-4896-806C-0A9611BC28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40-4896-806C-0A9611BC28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c:v>
                </c:pt>
                <c:pt idx="3">
                  <c:v>37</c:v>
                </c:pt>
                <c:pt idx="6">
                  <c:v>45</c:v>
                </c:pt>
                <c:pt idx="9">
                  <c:v>48</c:v>
                </c:pt>
                <c:pt idx="12">
                  <c:v>63</c:v>
                </c:pt>
              </c:numCache>
            </c:numRef>
          </c:val>
          <c:extLst>
            <c:ext xmlns:c16="http://schemas.microsoft.com/office/drawing/2014/chart" uri="{C3380CC4-5D6E-409C-BE32-E72D297353CC}">
              <c16:uniqueId val="{00000007-7F40-4896-806C-0A9611BC28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c:v>
                </c:pt>
                <c:pt idx="2">
                  <c:v>#N/A</c:v>
                </c:pt>
                <c:pt idx="3">
                  <c:v>#N/A</c:v>
                </c:pt>
                <c:pt idx="4">
                  <c:v>-39</c:v>
                </c:pt>
                <c:pt idx="5">
                  <c:v>#N/A</c:v>
                </c:pt>
                <c:pt idx="6">
                  <c:v>#N/A</c:v>
                </c:pt>
                <c:pt idx="7">
                  <c:v>-23</c:v>
                </c:pt>
                <c:pt idx="8">
                  <c:v>#N/A</c:v>
                </c:pt>
                <c:pt idx="9">
                  <c:v>#N/A</c:v>
                </c:pt>
                <c:pt idx="10">
                  <c:v>-35</c:v>
                </c:pt>
                <c:pt idx="11">
                  <c:v>#N/A</c:v>
                </c:pt>
                <c:pt idx="12">
                  <c:v>#N/A</c:v>
                </c:pt>
                <c:pt idx="13">
                  <c:v>13</c:v>
                </c:pt>
                <c:pt idx="14">
                  <c:v>#N/A</c:v>
                </c:pt>
              </c:numCache>
            </c:numRef>
          </c:val>
          <c:smooth val="0"/>
          <c:extLst>
            <c:ext xmlns:c16="http://schemas.microsoft.com/office/drawing/2014/chart" uri="{C3380CC4-5D6E-409C-BE32-E72D297353CC}">
              <c16:uniqueId val="{00000008-7F40-4896-806C-0A9611BC28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1538</c:v>
                </c:pt>
                <c:pt idx="5">
                  <c:v>1592</c:v>
                </c:pt>
                <c:pt idx="8">
                  <c:v>1560</c:v>
                </c:pt>
                <c:pt idx="11">
                  <c:v>1524</c:v>
                </c:pt>
                <c:pt idx="14">
                  <c:v>1477</c:v>
                </c:pt>
              </c:numCache>
            </c:numRef>
          </c:val>
          <c:extLst>
            <c:ext xmlns:c16="http://schemas.microsoft.com/office/drawing/2014/chart" uri="{C3380CC4-5D6E-409C-BE32-E72D297353CC}">
              <c16:uniqueId val="{00000000-197C-48F1-A42E-CB44904F4C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97C-48F1-A42E-CB44904F4C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2429</c:v>
                </c:pt>
                <c:pt idx="5">
                  <c:v>2639</c:v>
                </c:pt>
                <c:pt idx="8">
                  <c:v>2809</c:v>
                </c:pt>
                <c:pt idx="11">
                  <c:v>2760</c:v>
                </c:pt>
                <c:pt idx="14">
                  <c:v>2735</c:v>
                </c:pt>
              </c:numCache>
            </c:numRef>
          </c:val>
          <c:extLst>
            <c:ext xmlns:c16="http://schemas.microsoft.com/office/drawing/2014/chart" uri="{C3380CC4-5D6E-409C-BE32-E72D297353CC}">
              <c16:uniqueId val="{00000002-197C-48F1-A42E-CB44904F4C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97C-48F1-A42E-CB44904F4C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97C-48F1-A42E-CB44904F4C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7C-48F1-A42E-CB44904F4C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c:v>
                </c:pt>
                <c:pt idx="3">
                  <c:v>100</c:v>
                </c:pt>
                <c:pt idx="6">
                  <c:v>140</c:v>
                </c:pt>
                <c:pt idx="9">
                  <c:v>132</c:v>
                </c:pt>
                <c:pt idx="12">
                  <c:v>190</c:v>
                </c:pt>
              </c:numCache>
            </c:numRef>
          </c:val>
          <c:extLst>
            <c:ext xmlns:c16="http://schemas.microsoft.com/office/drawing/2014/chart" uri="{C3380CC4-5D6E-409C-BE32-E72D297353CC}">
              <c16:uniqueId val="{00000006-197C-48F1-A42E-CB44904F4C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10</c:v>
                </c:pt>
                <c:pt idx="6">
                  <c:v>23</c:v>
                </c:pt>
                <c:pt idx="9">
                  <c:v>55</c:v>
                </c:pt>
                <c:pt idx="12">
                  <c:v>141</c:v>
                </c:pt>
              </c:numCache>
            </c:numRef>
          </c:val>
          <c:extLst>
            <c:ext xmlns:c16="http://schemas.microsoft.com/office/drawing/2014/chart" uri="{C3380CC4-5D6E-409C-BE32-E72D297353CC}">
              <c16:uniqueId val="{00000007-197C-48F1-A42E-CB44904F4C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493</c:v>
                </c:pt>
                <c:pt idx="3">
                  <c:v>477</c:v>
                </c:pt>
                <c:pt idx="6">
                  <c:v>530</c:v>
                </c:pt>
                <c:pt idx="9">
                  <c:v>484</c:v>
                </c:pt>
                <c:pt idx="12">
                  <c:v>580</c:v>
                </c:pt>
              </c:numCache>
            </c:numRef>
          </c:val>
          <c:extLst>
            <c:ext xmlns:c16="http://schemas.microsoft.com/office/drawing/2014/chart" uri="{C3380CC4-5D6E-409C-BE32-E72D297353CC}">
              <c16:uniqueId val="{00000008-197C-48F1-A42E-CB44904F4C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97C-48F1-A42E-CB44904F4C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854</c:v>
                </c:pt>
                <c:pt idx="3">
                  <c:v>1052</c:v>
                </c:pt>
                <c:pt idx="6">
                  <c:v>1081</c:v>
                </c:pt>
                <c:pt idx="9">
                  <c:v>1064</c:v>
                </c:pt>
                <c:pt idx="12">
                  <c:v>1015</c:v>
                </c:pt>
              </c:numCache>
            </c:numRef>
          </c:val>
          <c:extLst>
            <c:ext xmlns:c16="http://schemas.microsoft.com/office/drawing/2014/chart" uri="{C3380CC4-5D6E-409C-BE32-E72D297353CC}">
              <c16:uniqueId val="{0000000A-197C-48F1-A42E-CB44904F4C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97C-48F1-A42E-CB44904F4C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1502</c:v>
                </c:pt>
                <c:pt idx="1">
                  <c:v>1502</c:v>
                </c:pt>
                <c:pt idx="2">
                  <c:v>1515</c:v>
                </c:pt>
              </c:numCache>
            </c:numRef>
          </c:val>
          <c:extLst>
            <c:ext xmlns:c16="http://schemas.microsoft.com/office/drawing/2014/chart" uri="{C3380CC4-5D6E-409C-BE32-E72D297353CC}">
              <c16:uniqueId val="{00000000-1C02-474E-ABFC-50A6C4D8FD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C02-474E-ABFC-50A6C4D8FD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1192</c:v>
                </c:pt>
                <c:pt idx="1">
                  <c:v>1199</c:v>
                </c:pt>
                <c:pt idx="2">
                  <c:v>1173</c:v>
                </c:pt>
              </c:numCache>
            </c:numRef>
          </c:val>
          <c:extLst>
            <c:ext xmlns:c16="http://schemas.microsoft.com/office/drawing/2014/chart" uri="{C3380CC4-5D6E-409C-BE32-E72D297353CC}">
              <c16:uniqueId val="{00000002-1C02-474E-ABFC-50A6C4D8FD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共下水道事業会計に係る施設長寿命化計画に基づき実施している施設等の更新工事については、財源を多額の起債により補っているため、「公営企業債の元利償還金に対する繰入金」について前年度と比較して、</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元利償還金」については、臨時財政対策債の発行可能額が抑制傾向であるものの、今後予定している幼小中一貫校建設経費に係る起債が見込まれることから、引き続き新たな自主財源の確保を検討するなど、起債の抑制を図っ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減債基金は使用していない。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発行可能額が抑制傾向であることや、その他の新規発行が厚木愛甲環境施設組合の中間ごみ処理施設整備に係る起債のみであること、また、充当可能基金を一定規模維持できていることから、将来負担比率はマイナスで推移している。</a:t>
          </a:r>
        </a:p>
        <a:p>
          <a:r>
            <a:rPr kumimoji="1" lang="ja-JP" altLang="en-US" sz="1400">
              <a:latin typeface="ＭＳ ゴシック" pitchFamily="49" charset="-128"/>
              <a:ea typeface="ＭＳ ゴシック" pitchFamily="49" charset="-128"/>
            </a:rPr>
            <a:t>　今後は幼小中一貫校建設に向けた新規起債が見込まれることからさらなる健全な財政運営に努める必要がある。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神奈川県清川村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統廃合を実施したことから、表示されている基金のうち通路の改修工事を実施した「宮ヶ瀬霊園管理運営基金」を除いて残高が上昇しているものの、基金全体としては、公共施設等整備事業基金を財源とした、村道改良工事を実施したことから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学校の統廃合に備え、公共施設等整備事業基金に積立てを行うほか、自主財源の確保に努めるなど、多額の取崩しが発生しないような財政運営を推進していく。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　　：公共施設等整備に係る建設事業費及び用地取得費に充当するため積立てている。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村営住宅管理運営基金　　　：村営住宅の維持管理、更新その他財政の不足を生じた時の財源とするため積立てている。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　　：宮ヶ瀬霊園の健全な管理運営を図るため積立てている。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：地域福祉の推進を図るため積立てている。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借上型村営住宅管理運営基金：清川村借上型村営住宅推進事業に要する費用に充てるためを設置されている。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　　：村道改良工事を実施したことから取崩したが、基金の統廃合により残高は増加した。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村営住宅管理運営基金 　　 ：村営住宅の大きな修繕の実施がなく、賃貸料等の収益が管理経費等を上回ったため、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余剰金を積立てたことにより増加した。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　　：霊園内通路の改修工事に伴い取崩したことにより減少した。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：敬老基金及び障害福祉基金が統合されたことにより増加した。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借上型村営住宅管理運営基金：清川村借上型村営住宅推進事業に要する費用に充てられており、貸主に賃貸借を支払っていることから、原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則、積み立てを行える規模の余剰金等は発生しない。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公共施設等整備事業基金：学校の統廃合に備え、取崩を抑制し、積立てに努めていく。</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その他特定目的基金は、基金の使途にしたがって、積立てていく。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取崩しはなかったものの、積立額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百万円についても大部分は特定目的基金の統廃合によるものであったため、本質的な大きな増減はなかった。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財源とした大規模な投資的事業を行った場合には、大幅に減少することもあるが、村債の償還や災害等の不測の事態に備えて一定額以上を確保しておく必要があると考え、余裕を持った残高を確保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2,716
2,622
71.24
2,889,632
2,758,291
93,576
1,858,317
1,014,854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国有資産等所在市町村交付金の減価償却による歳入の減少及び少子高齢化の進行による社会保障費等歳出の増加に伴い、減少傾向となっている。</a:t>
          </a:r>
        </a:p>
        <a:p>
          <a:r>
            <a:rPr kumimoji="1" lang="ja-JP" altLang="en-US" sz="1300">
              <a:latin typeface="ＭＳ Ｐゴシック" panose="020B0600070205080204" pitchFamily="50" charset="-128"/>
              <a:ea typeface="ＭＳ Ｐゴシック" panose="020B0600070205080204" pitchFamily="50" charset="-128"/>
            </a:rPr>
            <a:t>　令和６年度の財政力指数は</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となり、類似団体内平均を大きく上回っているものの、今後も財源の確保や歳出の削減などに努め、健全な財政運営に努めていく必要がある。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107696</xdr:rowOff>
    </xdr:from>
    <xdr:to>
      <xdr:col>23</xdr:col>
      <xdr:colOff>133350</xdr:colOff>
      <xdr:row>40</xdr:row>
      <xdr:rowOff>146304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696569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49784</xdr:rowOff>
    </xdr:from>
    <xdr:to>
      <xdr:col>19</xdr:col>
      <xdr:colOff>133350</xdr:colOff>
      <xdr:row>40</xdr:row>
      <xdr:rowOff>107696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69077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163322</xdr:rowOff>
    </xdr:from>
    <xdr:to>
      <xdr:col>15</xdr:col>
      <xdr:colOff>82550</xdr:colOff>
      <xdr:row>40</xdr:row>
      <xdr:rowOff>49784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115062</xdr:rowOff>
    </xdr:from>
    <xdr:to>
      <xdr:col>11</xdr:col>
      <xdr:colOff>31750</xdr:colOff>
      <xdr:row>39</xdr:row>
      <xdr:rowOff>163322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68016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95504</xdr:rowOff>
    </xdr:from>
    <xdr:to>
      <xdr:col>23</xdr:col>
      <xdr:colOff>184150</xdr:colOff>
      <xdr:row>41</xdr:row>
      <xdr:rowOff>25654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112031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56896</xdr:rowOff>
    </xdr:from>
    <xdr:to>
      <xdr:col>19</xdr:col>
      <xdr:colOff>184150</xdr:colOff>
      <xdr:row>40</xdr:row>
      <xdr:rowOff>158496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168673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170434</xdr:rowOff>
    </xdr:from>
    <xdr:to>
      <xdr:col>15</xdr:col>
      <xdr:colOff>133350</xdr:colOff>
      <xdr:row>40</xdr:row>
      <xdr:rowOff>100584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110761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112522</xdr:rowOff>
    </xdr:from>
    <xdr:to>
      <xdr:col>11</xdr:col>
      <xdr:colOff>82550</xdr:colOff>
      <xdr:row>40</xdr:row>
      <xdr:rowOff>42672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52849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64262</xdr:rowOff>
    </xdr:from>
    <xdr:to>
      <xdr:col>7</xdr:col>
      <xdr:colOff>31750</xdr:colOff>
      <xdr:row>39</xdr:row>
      <xdr:rowOff>165862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4589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経常的経費の増加や、臨時財政対策債の大幅な減額に伴い、経常収支比率が</a:t>
          </a:r>
          <a:r>
            <a:rPr kumimoji="1" lang="en-US" altLang="ja-JP" sz="1300">
              <a:latin typeface="ＭＳ Ｐゴシック" panose="020B0600070205080204" pitchFamily="50" charset="-128"/>
              <a:ea typeface="ＭＳ Ｐゴシック" panose="020B0600070205080204" pitchFamily="50" charset="-128"/>
            </a:rPr>
            <a:t>87.2</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今後については、地方債の元利償還の増額や扶助費の増額が見込まれるほか、人口減少に伴う村税の減収が見込まれることから、行政改革等の取組を通じ、義務的経費の削減に努めていく必要がある。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138430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4326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114829</xdr:rowOff>
    </xdr:from>
    <xdr:to>
      <xdr:col>19</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44729"/>
          <a:ext cx="889000" cy="9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114829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98480"/>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110279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98480"/>
          <a:ext cx="889000" cy="21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64029</xdr:rowOff>
    </xdr:from>
    <xdr:to>
      <xdr:col>15</xdr:col>
      <xdr:colOff>133350</xdr:colOff>
      <xdr:row>62</xdr:row>
      <xdr:rowOff>165629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4356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[426,735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年間を通して類似団体内平均を下回っており、前年度と比較すると</a:t>
          </a:r>
          <a:r>
            <a:rPr kumimoji="1" lang="en-US" altLang="ja-JP" sz="1300">
              <a:latin typeface="ＭＳ Ｐゴシック" panose="020B0600070205080204" pitchFamily="50" charset="-128"/>
              <a:ea typeface="ＭＳ Ｐゴシック" panose="020B0600070205080204" pitchFamily="50" charset="-128"/>
            </a:rPr>
            <a:t>32,800</a:t>
          </a:r>
          <a:r>
            <a:rPr kumimoji="1" lang="ja-JP" altLang="en-US" sz="1300">
              <a:latin typeface="ＭＳ Ｐゴシック" panose="020B0600070205080204" pitchFamily="50" charset="-128"/>
              <a:ea typeface="ＭＳ Ｐゴシック" panose="020B0600070205080204" pitchFamily="50" charset="-128"/>
            </a:rPr>
            <a:t>円増加している。要因としては、人事院勧告に伴う人件費の増加や、幼小中一貫校建設に向けた測量調査業務委託料等を実施したことにより人件費・物件費の等決算額が増額となった。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今後についても引き続き、施設の老朽化に伴い、維持管理費の増加が見込まれることから、公共施設等総合管理計画に基づき、施設の計画的な更新及び費用の平準化を図っていく必要がある。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71644</xdr:rowOff>
    </xdr:from>
    <xdr:to>
      <xdr:col>23</xdr:col>
      <xdr:colOff>133350</xdr:colOff>
      <xdr:row>81</xdr:row>
      <xdr:rowOff>84835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9094"/>
          <a:ext cx="838200" cy="1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71644</xdr:rowOff>
    </xdr:from>
    <xdr:to>
      <xdr:col>19</xdr:col>
      <xdr:colOff>133350</xdr:colOff>
      <xdr:row>81</xdr:row>
      <xdr:rowOff>73045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59094"/>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68284</xdr:rowOff>
    </xdr:from>
    <xdr:to>
      <xdr:col>15</xdr:col>
      <xdr:colOff>82550</xdr:colOff>
      <xdr:row>81</xdr:row>
      <xdr:rowOff>73045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5734"/>
          <a:ext cx="889000" cy="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65154</xdr:rowOff>
    </xdr:from>
    <xdr:to>
      <xdr:col>11</xdr:col>
      <xdr:colOff>31750</xdr:colOff>
      <xdr:row>81</xdr:row>
      <xdr:rowOff>68284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52604"/>
          <a:ext cx="889000" cy="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34035</xdr:rowOff>
    </xdr:from>
    <xdr:to>
      <xdr:col>23</xdr:col>
      <xdr:colOff>184150</xdr:colOff>
      <xdr:row>81</xdr:row>
      <xdr:rowOff>135635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126762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20844</xdr:rowOff>
    </xdr:from>
    <xdr:to>
      <xdr:col>19</xdr:col>
      <xdr:colOff>184150</xdr:colOff>
      <xdr:row>81</xdr:row>
      <xdr:rowOff>122444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132621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22245</xdr:rowOff>
    </xdr:from>
    <xdr:to>
      <xdr:col>15</xdr:col>
      <xdr:colOff>133350</xdr:colOff>
      <xdr:row>81</xdr:row>
      <xdr:rowOff>123845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134022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17484</xdr:rowOff>
    </xdr:from>
    <xdr:to>
      <xdr:col>11</xdr:col>
      <xdr:colOff>82550</xdr:colOff>
      <xdr:row>81</xdr:row>
      <xdr:rowOff>119084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129261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14354</xdr:rowOff>
    </xdr:from>
    <xdr:to>
      <xdr:col>7</xdr:col>
      <xdr:colOff>31750</xdr:colOff>
      <xdr:row>81</xdr:row>
      <xdr:rowOff>115954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0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126131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7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年度に地域手当の見直しを行って以降、類似団体内平均を下回っている状況が続いている。令和６年度は類似団体内平均を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ポイント下回っており、退職職員数の増加なども影響して、依然として低い水準となっていることから、今後も給与の適正化に努める。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35243</xdr:rowOff>
    </xdr:from>
    <xdr:to>
      <xdr:col>81</xdr:col>
      <xdr:colOff>44450</xdr:colOff>
      <xdr:row>86</xdr:row>
      <xdr:rowOff>53339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79943"/>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65405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9803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86</xdr:row>
      <xdr:rowOff>89536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1010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89536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82217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38736</xdr:rowOff>
    </xdr:from>
    <xdr:to>
      <xdr:col>68</xdr:col>
      <xdr:colOff>203200</xdr:colOff>
      <xdr:row>86</xdr:row>
      <xdr:rowOff>140336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150513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ほぼ同数で推移しているが、人口減少の影響により増加傾向にある。類似団体内平均をわずかに下回っているが、事務事業の増加や住民サービスの複雑・多様化に対応できる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79532</xdr:rowOff>
    </xdr:from>
    <xdr:to>
      <xdr:col>81</xdr:col>
      <xdr:colOff>44450</xdr:colOff>
      <xdr:row>59</xdr:row>
      <xdr:rowOff>88380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95082"/>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79532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86579"/>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71029</xdr:rowOff>
    </xdr:from>
    <xdr:to>
      <xdr:col>72</xdr:col>
      <xdr:colOff>203200</xdr:colOff>
      <xdr:row>59</xdr:row>
      <xdr:rowOff>74821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86579"/>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74821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8830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37580</xdr:rowOff>
    </xdr:from>
    <xdr:to>
      <xdr:col>81</xdr:col>
      <xdr:colOff>95250</xdr:colOff>
      <xdr:row>59</xdr:row>
      <xdr:rowOff>139180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5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54107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28732</xdr:rowOff>
    </xdr:from>
    <xdr:to>
      <xdr:col>77</xdr:col>
      <xdr:colOff>95250</xdr:colOff>
      <xdr:row>59</xdr:row>
      <xdr:rowOff>130332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140509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1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20229</xdr:rowOff>
    </xdr:from>
    <xdr:to>
      <xdr:col>73</xdr:col>
      <xdr:colOff>44450</xdr:colOff>
      <xdr:row>59</xdr:row>
      <xdr:rowOff>121829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132006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24021</xdr:rowOff>
    </xdr:from>
    <xdr:to>
      <xdr:col>68</xdr:col>
      <xdr:colOff>203200</xdr:colOff>
      <xdr:row>59</xdr:row>
      <xdr:rowOff>125621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135798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90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を活用することにより、予算財源を調整し、起債の抑制に努めていることで、類似団体内平均、全国市町村平均、神奈川県平均と比較しても非常に高い健全度に位置している。しかし、起債額は増加傾向にあるため、さらなる財源の確保や適正な財政運営に努め、高い水準を維持していく必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38</xdr:row>
      <xdr:rowOff>3387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43805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86360</xdr:rowOff>
    </xdr:from>
    <xdr:to>
      <xdr:col>77</xdr:col>
      <xdr:colOff>44450</xdr:colOff>
      <xdr:row>37</xdr:row>
      <xdr:rowOff>94403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43001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86360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3978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54187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3817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124037</xdr:rowOff>
    </xdr:from>
    <xdr:to>
      <xdr:col>81</xdr:col>
      <xdr:colOff>95250</xdr:colOff>
      <xdr:row>38</xdr:row>
      <xdr:rowOff>54187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140564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31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43603</xdr:rowOff>
    </xdr:from>
    <xdr:to>
      <xdr:col>77</xdr:col>
      <xdr:colOff>95250</xdr:colOff>
      <xdr:row>37</xdr:row>
      <xdr:rowOff>145203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155380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5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147337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4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3387</xdr:rowOff>
    </xdr:from>
    <xdr:to>
      <xdr:col>68</xdr:col>
      <xdr:colOff>203200</xdr:colOff>
      <xdr:row>37</xdr:row>
      <xdr:rowOff>104987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115164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99077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起債は増加傾向にあるが、財政調整基金等の積立額が上回っていることにより、将来負担比率は非常に低い水準を維持している。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2,716
2,622
71.24
2,889,632
2,758,291
93,576
1,858,317
1,014,854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すると高くなっている。本年度については、人事院勧告等に伴い人件費は増額となっているものの、人件費以外の経常的経費について増加が著しくあったことや経常一般財源等歳入合計も増加したことから、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ポイント低下している。引き続き事務事業の増加や住民サービスの複雑・多様化への対応に支障のない範囲で改善を図っていく必要がある。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42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77470</xdr:rowOff>
    </xdr:from>
    <xdr:to>
      <xdr:col>19</xdr:col>
      <xdr:colOff>187325</xdr:colOff>
      <xdr:row>38</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25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81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811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87630</xdr:rowOff>
    </xdr:from>
    <xdr:to>
      <xdr:col>20</xdr:col>
      <xdr:colOff>38100</xdr:colOff>
      <xdr:row>39</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89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26670</xdr:rowOff>
    </xdr:from>
    <xdr:to>
      <xdr:col>15</xdr:col>
      <xdr:colOff>149225</xdr:colOff>
      <xdr:row>38</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2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人件費の高騰に伴う警備業務委託費用や光熱水費の高騰及び宮ヶ瀬ダムに係る償却資産等の減価償却による村税の減少により、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ポイント上昇した。類似団体平均と比較しても依然として高い状態が続いているため、物件費の抑制及び経常財源の更なる確保に努めていく必要がある。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106426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027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84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14986</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9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135636</xdr:rowOff>
    </xdr:from>
    <xdr:to>
      <xdr:col>69</xdr:col>
      <xdr:colOff>142875</xdr:colOff>
      <xdr:row>17</xdr:row>
      <xdr:rowOff>65786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児童手当の制度改正に伴う増額があったものの、人口減少等に伴い、保育所への給付費や福祉手当等が減少したことから前年度と同水準で推移をしている。</a:t>
          </a:r>
        </a:p>
        <a:p>
          <a:r>
            <a:rPr kumimoji="1" lang="ja-JP" altLang="en-US" sz="1300">
              <a:latin typeface="ＭＳ Ｐゴシック" panose="020B0600070205080204" pitchFamily="50" charset="-128"/>
              <a:ea typeface="ＭＳ Ｐゴシック" panose="020B0600070205080204" pitchFamily="50" charset="-128"/>
            </a:rPr>
            <a:t>　今後についても、健康増進を図り、医療費等を抑制することで、扶助費の低減に努める。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6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4535</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4535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17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179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157843</xdr:rowOff>
    </xdr:from>
    <xdr:to>
      <xdr:col>20</xdr:col>
      <xdr:colOff>38100</xdr:colOff>
      <xdr:row>55</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と比較すると低くなっているが、下水道施設の長寿命化事業に伴う、特別会計への繰出金が、下水会計が企業会計へ移行したことにより、補助費等の区分に移動したことから、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ポイント減少したが、高齢化に伴い、介護保険事業特別会計及び後期高齢者医療事業特別会計への繰出金は増加傾向にあるため、財源の確保に努め、繰出金の抑制を図っていく必要がある。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113284</xdr:rowOff>
    </xdr:from>
    <xdr:to>
      <xdr:col>82</xdr:col>
      <xdr:colOff>107950</xdr:colOff>
      <xdr:row>56</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144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49276</xdr:rowOff>
    </xdr:from>
    <xdr:to>
      <xdr:col>78</xdr:col>
      <xdr:colOff>69850</xdr:colOff>
      <xdr:row>56</xdr:row>
      <xdr:rowOff>131572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504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122428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0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23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79011</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下水道事業特別会計及び簡易水道事業特別会計が公営企業会計へ移行したことに伴い、他会計繰出金として支出していた費用について、補助金として扱われることとされたことなどから、前年度と比較して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依然として類似団体平均よりも高い状態が続いているため、補助金の支給要件の見直しや必要性の精査など、給付の抑制を図っていく必要がある。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85852</xdr:rowOff>
    </xdr:from>
    <xdr:to>
      <xdr:col>82</xdr:col>
      <xdr:colOff>107950</xdr:colOff>
      <xdr:row>39</xdr:row>
      <xdr:rowOff>106426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0095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85852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278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82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82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55626</xdr:rowOff>
    </xdr:from>
    <xdr:to>
      <xdr:col>82</xdr:col>
      <xdr:colOff>158750</xdr:colOff>
      <xdr:row>39</xdr:row>
      <xdr:rowOff>157226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27703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新たに償還の始まった村債があったことから、前年度より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額しているが、類似団体平均と比較すると依然として大きく下回っており、一般会計においては、臨時財政対策債以外の新規発行も行っていないことから、引き続き自主財源の確保に努め、起債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6085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85090</xdr:rowOff>
    </xdr:from>
    <xdr:to>
      <xdr:col>19</xdr:col>
      <xdr:colOff>187325</xdr:colOff>
      <xdr:row>73</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600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66040</xdr:rowOff>
    </xdr:from>
    <xdr:to>
      <xdr:col>15</xdr:col>
      <xdr:colOff>98425</xdr:colOff>
      <xdr:row>73</xdr:row>
      <xdr:rowOff>85090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5818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66040</xdr:rowOff>
    </xdr:from>
    <xdr:to>
      <xdr:col>11</xdr:col>
      <xdr:colOff>9525</xdr:colOff>
      <xdr:row>73</xdr:row>
      <xdr:rowOff>73660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5818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68580</xdr:rowOff>
    </xdr:from>
    <xdr:to>
      <xdr:col>24</xdr:col>
      <xdr:colOff>76200</xdr:colOff>
      <xdr:row>73</xdr:row>
      <xdr:rowOff>170180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58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148607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34290</xdr:rowOff>
    </xdr:from>
    <xdr:to>
      <xdr:col>15</xdr:col>
      <xdr:colOff>149225</xdr:colOff>
      <xdr:row>73</xdr:row>
      <xdr:rowOff>135890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146067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15240</xdr:rowOff>
    </xdr:from>
    <xdr:to>
      <xdr:col>11</xdr:col>
      <xdr:colOff>60325</xdr:colOff>
      <xdr:row>73</xdr:row>
      <xdr:rowOff>116840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29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22860</xdr:rowOff>
    </xdr:from>
    <xdr:to>
      <xdr:col>6</xdr:col>
      <xdr:colOff>171450</xdr:colOff>
      <xdr:row>73</xdr:row>
      <xdr:rowOff>124460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3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普通交付税の多額の追加交付により経常収入は増加したものの、物価高騰に伴う物件費の上昇や人事院勧告に伴う人件費のぞうがくにより前年度より、</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今後についても、経常財源の確保に努め、財政構造の弾力化を図っていく必要がある。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100330</xdr:rowOff>
    </xdr:from>
    <xdr:to>
      <xdr:col>82</xdr:col>
      <xdr:colOff>107950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644880"/>
          <a:ext cx="8382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79</xdr:row>
      <xdr:rowOff>100330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6581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24130</xdr:rowOff>
    </xdr:from>
    <xdr:to>
      <xdr:col>73</xdr:col>
      <xdr:colOff>180975</xdr:colOff>
      <xdr:row>78</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972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80</xdr:row>
      <xdr:rowOff>77470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9723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34289</xdr:rowOff>
    </xdr:from>
    <xdr:to>
      <xdr:col>82</xdr:col>
      <xdr:colOff>158750</xdr:colOff>
      <xdr:row>80</xdr:row>
      <xdr:rowOff>135889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6366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49530</xdr:rowOff>
    </xdr:from>
    <xdr:to>
      <xdr:col>78</xdr:col>
      <xdr:colOff>120650</xdr:colOff>
      <xdr:row>79</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135907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26670</xdr:rowOff>
    </xdr:from>
    <xdr:to>
      <xdr:col>65</xdr:col>
      <xdr:colOff>53975</xdr:colOff>
      <xdr:row>80</xdr:row>
      <xdr:rowOff>128270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113047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76615</xdr:rowOff>
    </xdr:from>
    <xdr:to>
      <xdr:col>29</xdr:col>
      <xdr:colOff>127000</xdr:colOff>
      <xdr:row>18</xdr:row>
      <xdr:rowOff>93160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10340"/>
          <a:ext cx="647700" cy="16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93160</xdr:rowOff>
    </xdr:from>
    <xdr:to>
      <xdr:col>26</xdr:col>
      <xdr:colOff>50800</xdr:colOff>
      <xdr:row>18</xdr:row>
      <xdr:rowOff>95968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26885"/>
          <a:ext cx="6985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94378</xdr:rowOff>
    </xdr:from>
    <xdr:to>
      <xdr:col>22</xdr:col>
      <xdr:colOff>114300</xdr:colOff>
      <xdr:row>18</xdr:row>
      <xdr:rowOff>95968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28103"/>
          <a:ext cx="698500" cy="1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94378</xdr:rowOff>
    </xdr:from>
    <xdr:to>
      <xdr:col>18</xdr:col>
      <xdr:colOff>177800</xdr:colOff>
      <xdr:row>18</xdr:row>
      <xdr:rowOff>106429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8103"/>
          <a:ext cx="698500" cy="12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25815</xdr:rowOff>
    </xdr:from>
    <xdr:to>
      <xdr:col>29</xdr:col>
      <xdr:colOff>177800</xdr:colOff>
      <xdr:row>18</xdr:row>
      <xdr:rowOff>127415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5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169342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3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42360</xdr:rowOff>
    </xdr:from>
    <xdr:to>
      <xdr:col>26</xdr:col>
      <xdr:colOff>101600</xdr:colOff>
      <xdr:row>18</xdr:row>
      <xdr:rowOff>143959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608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128736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45168</xdr:rowOff>
    </xdr:from>
    <xdr:to>
      <xdr:col>22</xdr:col>
      <xdr:colOff>165100</xdr:colOff>
      <xdr:row>18</xdr:row>
      <xdr:rowOff>146768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131544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43578</xdr:rowOff>
    </xdr:from>
    <xdr:to>
      <xdr:col>19</xdr:col>
      <xdr:colOff>38100</xdr:colOff>
      <xdr:row>18</xdr:row>
      <xdr:rowOff>145178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129955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55629</xdr:rowOff>
    </xdr:from>
    <xdr:to>
      <xdr:col>15</xdr:col>
      <xdr:colOff>101600</xdr:colOff>
      <xdr:row>18</xdr:row>
      <xdr:rowOff>157228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935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142005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33400</xdr:rowOff>
    </xdr:from>
    <xdr:to>
      <xdr:col>29</xdr:col>
      <xdr:colOff>127000</xdr:colOff>
      <xdr:row>37</xdr:row>
      <xdr:rowOff>99294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58100"/>
          <a:ext cx="647700" cy="65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80990</xdr:rowOff>
    </xdr:from>
    <xdr:to>
      <xdr:col>26</xdr:col>
      <xdr:colOff>50800</xdr:colOff>
      <xdr:row>37</xdr:row>
      <xdr:rowOff>99294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05690"/>
          <a:ext cx="698500" cy="18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80990</xdr:rowOff>
    </xdr:from>
    <xdr:to>
      <xdr:col>22</xdr:col>
      <xdr:colOff>114300</xdr:colOff>
      <xdr:row>37</xdr:row>
      <xdr:rowOff>103812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05690"/>
          <a:ext cx="698500" cy="2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94775</xdr:rowOff>
    </xdr:from>
    <xdr:to>
      <xdr:col>18</xdr:col>
      <xdr:colOff>177800</xdr:colOff>
      <xdr:row>37</xdr:row>
      <xdr:rowOff>103812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19475"/>
          <a:ext cx="698500" cy="9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154050</xdr:rowOff>
    </xdr:from>
    <xdr:to>
      <xdr:col>29</xdr:col>
      <xdr:colOff>177800</xdr:colOff>
      <xdr:row>37</xdr:row>
      <xdr:rowOff>84200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0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126127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7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48494</xdr:rowOff>
    </xdr:from>
    <xdr:to>
      <xdr:col>26</xdr:col>
      <xdr:colOff>101600</xdr:colOff>
      <xdr:row>37</xdr:row>
      <xdr:rowOff>150094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7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134871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5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30190</xdr:rowOff>
    </xdr:from>
    <xdr:to>
      <xdr:col>22</xdr:col>
      <xdr:colOff>165100</xdr:colOff>
      <xdr:row>37</xdr:row>
      <xdr:rowOff>131790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5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116567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4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53012</xdr:rowOff>
    </xdr:from>
    <xdr:to>
      <xdr:col>19</xdr:col>
      <xdr:colOff>38100</xdr:colOff>
      <xdr:row>37</xdr:row>
      <xdr:rowOff>154612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77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139389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6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43975</xdr:rowOff>
    </xdr:from>
    <xdr:to>
      <xdr:col>15</xdr:col>
      <xdr:colOff>101600</xdr:colOff>
      <xdr:row>37</xdr:row>
      <xdr:rowOff>145575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8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2,716
2,622
71.24
2,889,632
2,758,291
93,576
1,858,317
1,014,854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55231</xdr:rowOff>
    </xdr:from>
    <xdr:to>
      <xdr:col>24</xdr:col>
      <xdr:colOff>63500</xdr:colOff>
      <xdr:row>37</xdr:row>
      <xdr:rowOff>67653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8881"/>
          <a:ext cx="8382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67653</xdr:rowOff>
    </xdr:from>
    <xdr:to>
      <xdr:col>19</xdr:col>
      <xdr:colOff>177800</xdr:colOff>
      <xdr:row>37</xdr:row>
      <xdr:rowOff>73347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1303"/>
          <a:ext cx="889000" cy="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73347</xdr:rowOff>
    </xdr:from>
    <xdr:to>
      <xdr:col>15</xdr:col>
      <xdr:colOff>50800</xdr:colOff>
      <xdr:row>37</xdr:row>
      <xdr:rowOff>75204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6997"/>
          <a:ext cx="889000" cy="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75204</xdr:rowOff>
    </xdr:from>
    <xdr:to>
      <xdr:col>10</xdr:col>
      <xdr:colOff>114300</xdr:colOff>
      <xdr:row>37</xdr:row>
      <xdr:rowOff>77398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8854"/>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4431</xdr:rowOff>
    </xdr:from>
    <xdr:to>
      <xdr:col>24</xdr:col>
      <xdr:colOff>114300</xdr:colOff>
      <xdr:row>37</xdr:row>
      <xdr:rowOff>106031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154308</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16853</xdr:rowOff>
    </xdr:from>
    <xdr:to>
      <xdr:col>20</xdr:col>
      <xdr:colOff>38100</xdr:colOff>
      <xdr:row>37</xdr:row>
      <xdr:rowOff>118453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109580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22547</xdr:rowOff>
    </xdr:from>
    <xdr:to>
      <xdr:col>15</xdr:col>
      <xdr:colOff>101600</xdr:colOff>
      <xdr:row>37</xdr:row>
      <xdr:rowOff>124147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115274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5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24404</xdr:rowOff>
    </xdr:from>
    <xdr:to>
      <xdr:col>10</xdr:col>
      <xdr:colOff>165100</xdr:colOff>
      <xdr:row>37</xdr:row>
      <xdr:rowOff>126004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142531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14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26598</xdr:rowOff>
    </xdr:from>
    <xdr:to>
      <xdr:col>6</xdr:col>
      <xdr:colOff>38100</xdr:colOff>
      <xdr:row>37</xdr:row>
      <xdr:rowOff>128198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144725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14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63156</xdr:rowOff>
    </xdr:from>
    <xdr:to>
      <xdr:col>24</xdr:col>
      <xdr:colOff>63500</xdr:colOff>
      <xdr:row>58</xdr:row>
      <xdr:rowOff>73890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07256"/>
          <a:ext cx="838200" cy="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69408</xdr:rowOff>
    </xdr:from>
    <xdr:to>
      <xdr:col>19</xdr:col>
      <xdr:colOff>177800</xdr:colOff>
      <xdr:row>58</xdr:row>
      <xdr:rowOff>73890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13508"/>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69408</xdr:rowOff>
    </xdr:from>
    <xdr:to>
      <xdr:col>15</xdr:col>
      <xdr:colOff>50800</xdr:colOff>
      <xdr:row>58</xdr:row>
      <xdr:rowOff>75198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3508"/>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75198</xdr:rowOff>
    </xdr:from>
    <xdr:to>
      <xdr:col>10</xdr:col>
      <xdr:colOff>114300</xdr:colOff>
      <xdr:row>58</xdr:row>
      <xdr:rowOff>76856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9298"/>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12356</xdr:rowOff>
    </xdr:from>
    <xdr:to>
      <xdr:col>24</xdr:col>
      <xdr:colOff>114300</xdr:colOff>
      <xdr:row>58</xdr:row>
      <xdr:rowOff>113956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98733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7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23090</xdr:rowOff>
    </xdr:from>
    <xdr:to>
      <xdr:col>20</xdr:col>
      <xdr:colOff>38100</xdr:colOff>
      <xdr:row>58</xdr:row>
      <xdr:rowOff>124690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115817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18608</xdr:rowOff>
    </xdr:from>
    <xdr:to>
      <xdr:col>15</xdr:col>
      <xdr:colOff>101600</xdr:colOff>
      <xdr:row>58</xdr:row>
      <xdr:rowOff>120208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111335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24398</xdr:rowOff>
    </xdr:from>
    <xdr:to>
      <xdr:col>10</xdr:col>
      <xdr:colOff>165100</xdr:colOff>
      <xdr:row>58</xdr:row>
      <xdr:rowOff>125998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117125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26056</xdr:rowOff>
    </xdr:from>
    <xdr:to>
      <xdr:col>6</xdr:col>
      <xdr:colOff>38100</xdr:colOff>
      <xdr:row>58</xdr:row>
      <xdr:rowOff>127656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118783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2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8917</xdr:rowOff>
    </xdr:from>
    <xdr:to>
      <xdr:col>24</xdr:col>
      <xdr:colOff>63500</xdr:colOff>
      <xdr:row>79</xdr:row>
      <xdr:rowOff>21975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53467"/>
          <a:ext cx="838200" cy="1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8917</xdr:rowOff>
    </xdr:from>
    <xdr:to>
      <xdr:col>19</xdr:col>
      <xdr:colOff>177800</xdr:colOff>
      <xdr:row>79</xdr:row>
      <xdr:rowOff>25481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53467"/>
          <a:ext cx="889000" cy="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19639</xdr:rowOff>
    </xdr:from>
    <xdr:to>
      <xdr:col>15</xdr:col>
      <xdr:colOff>50800</xdr:colOff>
      <xdr:row>79</xdr:row>
      <xdr:rowOff>25481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4189"/>
          <a:ext cx="8890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19639</xdr:rowOff>
    </xdr:from>
    <xdr:to>
      <xdr:col>10</xdr:col>
      <xdr:colOff>114300</xdr:colOff>
      <xdr:row>79</xdr:row>
      <xdr:rowOff>24540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4189"/>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142625</xdr:rowOff>
    </xdr:from>
    <xdr:to>
      <xdr:col>24</xdr:col>
      <xdr:colOff>114300</xdr:colOff>
      <xdr:row>79</xdr:row>
      <xdr:rowOff>72775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57552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129567</xdr:rowOff>
    </xdr:from>
    <xdr:to>
      <xdr:col>20</xdr:col>
      <xdr:colOff>38100</xdr:colOff>
      <xdr:row>79</xdr:row>
      <xdr:rowOff>59717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50844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146131</xdr:rowOff>
    </xdr:from>
    <xdr:to>
      <xdr:col>15</xdr:col>
      <xdr:colOff>101600</xdr:colOff>
      <xdr:row>79</xdr:row>
      <xdr:rowOff>76281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67408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140289</xdr:rowOff>
    </xdr:from>
    <xdr:to>
      <xdr:col>10</xdr:col>
      <xdr:colOff>165100</xdr:colOff>
      <xdr:row>79</xdr:row>
      <xdr:rowOff>70439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61566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145190</xdr:rowOff>
    </xdr:from>
    <xdr:to>
      <xdr:col>6</xdr:col>
      <xdr:colOff>38100</xdr:colOff>
      <xdr:row>79</xdr:row>
      <xdr:rowOff>75340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66467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77285</xdr:rowOff>
    </xdr:from>
    <xdr:to>
      <xdr:col>24</xdr:col>
      <xdr:colOff>63500</xdr:colOff>
      <xdr:row>96</xdr:row>
      <xdr:rowOff>122425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36485"/>
          <a:ext cx="838200" cy="4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122425</xdr:rowOff>
    </xdr:from>
    <xdr:to>
      <xdr:col>19</xdr:col>
      <xdr:colOff>177800</xdr:colOff>
      <xdr:row>96</xdr:row>
      <xdr:rowOff>127302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1625"/>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36289</xdr:rowOff>
    </xdr:from>
    <xdr:to>
      <xdr:col>15</xdr:col>
      <xdr:colOff>50800</xdr:colOff>
      <xdr:row>96</xdr:row>
      <xdr:rowOff>127302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95489"/>
          <a:ext cx="889000" cy="9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36289</xdr:rowOff>
    </xdr:from>
    <xdr:to>
      <xdr:col>10</xdr:col>
      <xdr:colOff>114300</xdr:colOff>
      <xdr:row>97</xdr:row>
      <xdr:rowOff>14748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95489"/>
          <a:ext cx="8890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26485</xdr:rowOff>
    </xdr:from>
    <xdr:to>
      <xdr:col>24</xdr:col>
      <xdr:colOff>114300</xdr:colOff>
      <xdr:row>96</xdr:row>
      <xdr:rowOff>128085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8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4912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71625</xdr:rowOff>
    </xdr:from>
    <xdr:to>
      <xdr:col>20</xdr:col>
      <xdr:colOff>38100</xdr:colOff>
      <xdr:row>97</xdr:row>
      <xdr:rowOff>1775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164352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2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76502</xdr:rowOff>
    </xdr:from>
    <xdr:to>
      <xdr:col>15</xdr:col>
      <xdr:colOff>101600</xdr:colOff>
      <xdr:row>97</xdr:row>
      <xdr:rowOff>6652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169229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156939</xdr:rowOff>
    </xdr:from>
    <xdr:to>
      <xdr:col>10</xdr:col>
      <xdr:colOff>165100</xdr:colOff>
      <xdr:row>96</xdr:row>
      <xdr:rowOff>87089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78216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3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135398</xdr:rowOff>
    </xdr:from>
    <xdr:to>
      <xdr:col>6</xdr:col>
      <xdr:colOff>38100</xdr:colOff>
      <xdr:row>97</xdr:row>
      <xdr:rowOff>65548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56675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7332</xdr:rowOff>
    </xdr:from>
    <xdr:to>
      <xdr:col>55</xdr:col>
      <xdr:colOff>0</xdr:colOff>
      <xdr:row>38</xdr:row>
      <xdr:rowOff>77822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22432"/>
          <a:ext cx="838200" cy="7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77822</xdr:rowOff>
    </xdr:from>
    <xdr:to>
      <xdr:col>50</xdr:col>
      <xdr:colOff>114300</xdr:colOff>
      <xdr:row>38</xdr:row>
      <xdr:rowOff>86427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92922"/>
          <a:ext cx="8890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86427</xdr:rowOff>
    </xdr:from>
    <xdr:to>
      <xdr:col>45</xdr:col>
      <xdr:colOff>177800</xdr:colOff>
      <xdr:row>38</xdr:row>
      <xdr:rowOff>97139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01527"/>
          <a:ext cx="889000" cy="1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154829</xdr:rowOff>
    </xdr:from>
    <xdr:to>
      <xdr:col>41</xdr:col>
      <xdr:colOff>50800</xdr:colOff>
      <xdr:row>38</xdr:row>
      <xdr:rowOff>97139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98479"/>
          <a:ext cx="889000" cy="11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127982</xdr:rowOff>
    </xdr:from>
    <xdr:to>
      <xdr:col>55</xdr:col>
      <xdr:colOff>50800</xdr:colOff>
      <xdr:row>38</xdr:row>
      <xdr:rowOff>58131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716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106409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27022</xdr:rowOff>
    </xdr:from>
    <xdr:to>
      <xdr:col>50</xdr:col>
      <xdr:colOff>165100</xdr:colOff>
      <xdr:row>38</xdr:row>
      <xdr:rowOff>128622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4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119749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34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35627</xdr:rowOff>
    </xdr:from>
    <xdr:to>
      <xdr:col>46</xdr:col>
      <xdr:colOff>38100</xdr:colOff>
      <xdr:row>38</xdr:row>
      <xdr:rowOff>137227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128354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46339</xdr:rowOff>
    </xdr:from>
    <xdr:to>
      <xdr:col>41</xdr:col>
      <xdr:colOff>101600</xdr:colOff>
      <xdr:row>38</xdr:row>
      <xdr:rowOff>147939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139066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5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104029</xdr:rowOff>
    </xdr:from>
    <xdr:to>
      <xdr:col>36</xdr:col>
      <xdr:colOff>165100</xdr:colOff>
      <xdr:row>38</xdr:row>
      <xdr:rowOff>34179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25306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4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61833</xdr:rowOff>
    </xdr:from>
    <xdr:to>
      <xdr:col>55</xdr:col>
      <xdr:colOff>0</xdr:colOff>
      <xdr:row>59</xdr:row>
      <xdr:rowOff>63767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7383"/>
          <a:ext cx="8382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61833</xdr:rowOff>
    </xdr:from>
    <xdr:to>
      <xdr:col>50</xdr:col>
      <xdr:colOff>114300</xdr:colOff>
      <xdr:row>59</xdr:row>
      <xdr:rowOff>67028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7383"/>
          <a:ext cx="889000" cy="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67028</xdr:rowOff>
    </xdr:from>
    <xdr:to>
      <xdr:col>45</xdr:col>
      <xdr:colOff>177800</xdr:colOff>
      <xdr:row>59</xdr:row>
      <xdr:rowOff>72344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182578"/>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72344</xdr:rowOff>
    </xdr:from>
    <xdr:to>
      <xdr:col>41</xdr:col>
      <xdr:colOff>50800</xdr:colOff>
      <xdr:row>59</xdr:row>
      <xdr:rowOff>76347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87894"/>
          <a:ext cx="8890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12967</xdr:rowOff>
    </xdr:from>
    <xdr:to>
      <xdr:col>55</xdr:col>
      <xdr:colOff>50800</xdr:colOff>
      <xdr:row>59</xdr:row>
      <xdr:rowOff>114567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2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99344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11033</xdr:rowOff>
    </xdr:from>
    <xdr:to>
      <xdr:col>50</xdr:col>
      <xdr:colOff>165100</xdr:colOff>
      <xdr:row>59</xdr:row>
      <xdr:rowOff>112633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103760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16228</xdr:rowOff>
    </xdr:from>
    <xdr:to>
      <xdr:col>46</xdr:col>
      <xdr:colOff>38100</xdr:colOff>
      <xdr:row>59</xdr:row>
      <xdr:rowOff>117828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108955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21544</xdr:rowOff>
    </xdr:from>
    <xdr:to>
      <xdr:col>41</xdr:col>
      <xdr:colOff>101600</xdr:colOff>
      <xdr:row>59</xdr:row>
      <xdr:rowOff>123144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114271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25547</xdr:rowOff>
    </xdr:from>
    <xdr:to>
      <xdr:col>36</xdr:col>
      <xdr:colOff>165100</xdr:colOff>
      <xdr:row>59</xdr:row>
      <xdr:rowOff>127147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118274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150716</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23816"/>
          <a:ext cx="838200" cy="6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150716</xdr:rowOff>
    </xdr:from>
    <xdr:to>
      <xdr:col>50</xdr:col>
      <xdr:colOff>114300</xdr:colOff>
      <xdr:row>79</xdr:row>
      <xdr:rowOff>9705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23816"/>
          <a:ext cx="889000" cy="3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9705</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4255"/>
          <a:ext cx="889000" cy="3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99916</xdr:rowOff>
    </xdr:from>
    <xdr:to>
      <xdr:col>50</xdr:col>
      <xdr:colOff>165100</xdr:colOff>
      <xdr:row>79</xdr:row>
      <xdr:rowOff>30066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21193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6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130355</xdr:rowOff>
    </xdr:from>
    <xdr:to>
      <xdr:col>46</xdr:col>
      <xdr:colOff>38100</xdr:colOff>
      <xdr:row>79</xdr:row>
      <xdr:rowOff>60505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51632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92785</xdr:rowOff>
    </xdr:from>
    <xdr:to>
      <xdr:col>55</xdr:col>
      <xdr:colOff>0</xdr:colOff>
      <xdr:row>98</xdr:row>
      <xdr:rowOff>111302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94885"/>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107618</xdr:rowOff>
    </xdr:from>
    <xdr:to>
      <xdr:col>50</xdr:col>
      <xdr:colOff>114300</xdr:colOff>
      <xdr:row>98</xdr:row>
      <xdr:rowOff>111302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09718"/>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107618</xdr:rowOff>
    </xdr:from>
    <xdr:to>
      <xdr:col>45</xdr:col>
      <xdr:colOff>177800</xdr:colOff>
      <xdr:row>98</xdr:row>
      <xdr:rowOff>110044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9718"/>
          <a:ext cx="889000" cy="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110044</xdr:rowOff>
    </xdr:from>
    <xdr:to>
      <xdr:col>41</xdr:col>
      <xdr:colOff>50800</xdr:colOff>
      <xdr:row>98</xdr:row>
      <xdr:rowOff>110627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2144"/>
          <a:ext cx="8890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41985</xdr:rowOff>
    </xdr:from>
    <xdr:to>
      <xdr:col>55</xdr:col>
      <xdr:colOff>50800</xdr:colOff>
      <xdr:row>98</xdr:row>
      <xdr:rowOff>143585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60502</xdr:rowOff>
    </xdr:from>
    <xdr:to>
      <xdr:col>50</xdr:col>
      <xdr:colOff>165100</xdr:colOff>
      <xdr:row>98</xdr:row>
      <xdr:rowOff>162102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153229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56818</xdr:rowOff>
    </xdr:from>
    <xdr:to>
      <xdr:col>46</xdr:col>
      <xdr:colOff>38100</xdr:colOff>
      <xdr:row>98</xdr:row>
      <xdr:rowOff>158418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149545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59244</xdr:rowOff>
    </xdr:from>
    <xdr:to>
      <xdr:col>41</xdr:col>
      <xdr:colOff>101600</xdr:colOff>
      <xdr:row>98</xdr:row>
      <xdr:rowOff>160844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151971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59827</xdr:rowOff>
    </xdr:from>
    <xdr:to>
      <xdr:col>36</xdr:col>
      <xdr:colOff>165100</xdr:colOff>
      <xdr:row>98</xdr:row>
      <xdr:rowOff>161427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152554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26962</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3512"/>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147612</xdr:rowOff>
    </xdr:from>
    <xdr:to>
      <xdr:col>67</xdr:col>
      <xdr:colOff>101600</xdr:colOff>
      <xdr:row>39</xdr:row>
      <xdr:rowOff>77762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68889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457</xdr:rowOff>
    </xdr:from>
    <xdr:to>
      <xdr:col>85</xdr:col>
      <xdr:colOff>127000</xdr:colOff>
      <xdr:row>79</xdr:row>
      <xdr:rowOff>11486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545007"/>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11486</xdr:rowOff>
    </xdr:from>
    <xdr:to>
      <xdr:col>81</xdr:col>
      <xdr:colOff>50800</xdr:colOff>
      <xdr:row>79</xdr:row>
      <xdr:rowOff>13816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556036"/>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13816</xdr:rowOff>
    </xdr:from>
    <xdr:to>
      <xdr:col>76</xdr:col>
      <xdr:colOff>114300</xdr:colOff>
      <xdr:row>79</xdr:row>
      <xdr:rowOff>19900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558366"/>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19900</xdr:rowOff>
    </xdr:from>
    <xdr:to>
      <xdr:col>71</xdr:col>
      <xdr:colOff>177800</xdr:colOff>
      <xdr:row>79</xdr:row>
      <xdr:rowOff>21177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564450"/>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121107</xdr:rowOff>
    </xdr:from>
    <xdr:to>
      <xdr:col>85</xdr:col>
      <xdr:colOff>177800</xdr:colOff>
      <xdr:row>79</xdr:row>
      <xdr:rowOff>51257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36034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132136</xdr:rowOff>
    </xdr:from>
    <xdr:to>
      <xdr:col>81</xdr:col>
      <xdr:colOff>101600</xdr:colOff>
      <xdr:row>79</xdr:row>
      <xdr:rowOff>62286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53413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9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134466</xdr:rowOff>
    </xdr:from>
    <xdr:to>
      <xdr:col>76</xdr:col>
      <xdr:colOff>165100</xdr:colOff>
      <xdr:row>79</xdr:row>
      <xdr:rowOff>64616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5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55743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60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140550</xdr:rowOff>
    </xdr:from>
    <xdr:to>
      <xdr:col>72</xdr:col>
      <xdr:colOff>38100</xdr:colOff>
      <xdr:row>79</xdr:row>
      <xdr:rowOff>70700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5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61827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6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141827</xdr:rowOff>
    </xdr:from>
    <xdr:to>
      <xdr:col>67</xdr:col>
      <xdr:colOff>101600</xdr:colOff>
      <xdr:row>79</xdr:row>
      <xdr:rowOff>71977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5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63104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50417</xdr:rowOff>
    </xdr:from>
    <xdr:to>
      <xdr:col>85</xdr:col>
      <xdr:colOff>127000</xdr:colOff>
      <xdr:row>98</xdr:row>
      <xdr:rowOff>132032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52517"/>
          <a:ext cx="838200" cy="8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99293</xdr:rowOff>
    </xdr:from>
    <xdr:to>
      <xdr:col>81</xdr:col>
      <xdr:colOff>50800</xdr:colOff>
      <xdr:row>98</xdr:row>
      <xdr:rowOff>132032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1393"/>
          <a:ext cx="8890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75690</xdr:rowOff>
    </xdr:from>
    <xdr:to>
      <xdr:col>76</xdr:col>
      <xdr:colOff>114300</xdr:colOff>
      <xdr:row>98</xdr:row>
      <xdr:rowOff>99293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7790"/>
          <a:ext cx="8890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75690</xdr:rowOff>
    </xdr:from>
    <xdr:to>
      <xdr:col>71</xdr:col>
      <xdr:colOff>177800</xdr:colOff>
      <xdr:row>98</xdr:row>
      <xdr:rowOff>128088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7790"/>
          <a:ext cx="889000" cy="5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171067</xdr:rowOff>
    </xdr:from>
    <xdr:to>
      <xdr:col>85</xdr:col>
      <xdr:colOff>177800</xdr:colOff>
      <xdr:row>98</xdr:row>
      <xdr:rowOff>101217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81232</xdr:rowOff>
    </xdr:from>
    <xdr:to>
      <xdr:col>81</xdr:col>
      <xdr:colOff>101600</xdr:colOff>
      <xdr:row>99</xdr:row>
      <xdr:rowOff>11382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2509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48493</xdr:rowOff>
    </xdr:from>
    <xdr:to>
      <xdr:col>76</xdr:col>
      <xdr:colOff>165100</xdr:colOff>
      <xdr:row>98</xdr:row>
      <xdr:rowOff>150093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141220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4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24890</xdr:rowOff>
    </xdr:from>
    <xdr:to>
      <xdr:col>72</xdr:col>
      <xdr:colOff>38100</xdr:colOff>
      <xdr:row>98</xdr:row>
      <xdr:rowOff>126490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117617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77288</xdr:rowOff>
    </xdr:from>
    <xdr:to>
      <xdr:col>67</xdr:col>
      <xdr:colOff>101600</xdr:colOff>
      <xdr:row>99</xdr:row>
      <xdr:rowOff>7438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170015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62809</xdr:rowOff>
    </xdr:from>
    <xdr:to>
      <xdr:col>116</xdr:col>
      <xdr:colOff>63500</xdr:colOff>
      <xdr:row>59</xdr:row>
      <xdr:rowOff>63429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78359"/>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63429</xdr:rowOff>
    </xdr:from>
    <xdr:to>
      <xdr:col>111</xdr:col>
      <xdr:colOff>177800</xdr:colOff>
      <xdr:row>59</xdr:row>
      <xdr:rowOff>64033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8979"/>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47492</xdr:rowOff>
    </xdr:from>
    <xdr:to>
      <xdr:col>107</xdr:col>
      <xdr:colOff>50800</xdr:colOff>
      <xdr:row>59</xdr:row>
      <xdr:rowOff>64033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63042"/>
          <a:ext cx="889000" cy="1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47492</xdr:rowOff>
    </xdr:from>
    <xdr:to>
      <xdr:col>102</xdr:col>
      <xdr:colOff>114300</xdr:colOff>
      <xdr:row>59</xdr:row>
      <xdr:rowOff>47901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63042"/>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12009</xdr:rowOff>
    </xdr:from>
    <xdr:to>
      <xdr:col>116</xdr:col>
      <xdr:colOff>114300</xdr:colOff>
      <xdr:row>59</xdr:row>
      <xdr:rowOff>113609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12629</xdr:rowOff>
    </xdr:from>
    <xdr:to>
      <xdr:col>112</xdr:col>
      <xdr:colOff>38100</xdr:colOff>
      <xdr:row>59</xdr:row>
      <xdr:rowOff>114229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105356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2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13233</xdr:rowOff>
    </xdr:from>
    <xdr:to>
      <xdr:col>107</xdr:col>
      <xdr:colOff>101600</xdr:colOff>
      <xdr:row>59</xdr:row>
      <xdr:rowOff>114833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105960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168142</xdr:rowOff>
    </xdr:from>
    <xdr:to>
      <xdr:col>102</xdr:col>
      <xdr:colOff>165100</xdr:colOff>
      <xdr:row>59</xdr:row>
      <xdr:rowOff>98292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89419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168551</xdr:rowOff>
    </xdr:from>
    <xdr:to>
      <xdr:col>98</xdr:col>
      <xdr:colOff>38100</xdr:colOff>
      <xdr:row>59</xdr:row>
      <xdr:rowOff>98701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89828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0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5493</xdr:rowOff>
    </xdr:from>
    <xdr:to>
      <xdr:col>116</xdr:col>
      <xdr:colOff>63500</xdr:colOff>
      <xdr:row>78</xdr:row>
      <xdr:rowOff>42576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07143"/>
          <a:ext cx="838200" cy="20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91340</xdr:rowOff>
    </xdr:from>
    <xdr:to>
      <xdr:col>111</xdr:col>
      <xdr:colOff>177800</xdr:colOff>
      <xdr:row>77</xdr:row>
      <xdr:rowOff>5493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21540"/>
          <a:ext cx="889000" cy="8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91340</xdr:rowOff>
    </xdr:from>
    <xdr:to>
      <xdr:col>107</xdr:col>
      <xdr:colOff>50800</xdr:colOff>
      <xdr:row>76</xdr:row>
      <xdr:rowOff>161158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21540"/>
          <a:ext cx="889000" cy="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161158</xdr:rowOff>
    </xdr:from>
    <xdr:to>
      <xdr:col>102</xdr:col>
      <xdr:colOff>114300</xdr:colOff>
      <xdr:row>77</xdr:row>
      <xdr:rowOff>16123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91358"/>
          <a:ext cx="889000" cy="2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163226</xdr:rowOff>
    </xdr:from>
    <xdr:to>
      <xdr:col>116</xdr:col>
      <xdr:colOff>114300</xdr:colOff>
      <xdr:row>78</xdr:row>
      <xdr:rowOff>93376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6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78153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126143</xdr:rowOff>
    </xdr:from>
    <xdr:to>
      <xdr:col>112</xdr:col>
      <xdr:colOff>38100</xdr:colOff>
      <xdr:row>77</xdr:row>
      <xdr:rowOff>56293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47420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2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40540</xdr:rowOff>
    </xdr:from>
    <xdr:to>
      <xdr:col>107</xdr:col>
      <xdr:colOff>101600</xdr:colOff>
      <xdr:row>76</xdr:row>
      <xdr:rowOff>142140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133267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6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110358</xdr:rowOff>
    </xdr:from>
    <xdr:to>
      <xdr:col>102</xdr:col>
      <xdr:colOff>165100</xdr:colOff>
      <xdr:row>77</xdr:row>
      <xdr:rowOff>40508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31635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233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136773</xdr:rowOff>
    </xdr:from>
    <xdr:to>
      <xdr:col>98</xdr:col>
      <xdr:colOff>38100</xdr:colOff>
      <xdr:row>77</xdr:row>
      <xdr:rowOff>66923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6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58050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5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1,015,571</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134,938</a:t>
          </a:r>
          <a:r>
            <a:rPr kumimoji="1" lang="ja-JP" altLang="en-US" sz="1300">
              <a:latin typeface="ＭＳ Ｐゴシック" panose="020B0600070205080204" pitchFamily="50" charset="-128"/>
              <a:ea typeface="ＭＳ Ｐゴシック" panose="020B0600070205080204" pitchFamily="50" charset="-128"/>
            </a:rPr>
            <a:t>円の増額となった。主な構成項目である人件費は、住民一人当たり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261,511</a:t>
          </a:r>
          <a:r>
            <a:rPr kumimoji="1" lang="ja-JP" altLang="en-US" sz="1300">
              <a:latin typeface="ＭＳ Ｐゴシック" panose="020B0600070205080204" pitchFamily="50" charset="-128"/>
              <a:ea typeface="ＭＳ Ｐゴシック" panose="020B0600070205080204" pitchFamily="50" charset="-128"/>
            </a:rPr>
            <a:t>円となっており、前年度から増額しているものの、類似団体平均も大幅に増額したことにより、類似団体平均を下回った。</a:t>
          </a:r>
        </a:p>
        <a:p>
          <a:r>
            <a:rPr kumimoji="1" lang="ja-JP" altLang="en-US" sz="1300">
              <a:latin typeface="ＭＳ Ｐゴシック" panose="020B0600070205080204" pitchFamily="50" charset="-128"/>
              <a:ea typeface="ＭＳ Ｐゴシック" panose="020B0600070205080204" pitchFamily="50" charset="-128"/>
            </a:rPr>
            <a:t>　積立金は、</a:t>
          </a:r>
          <a:r>
            <a:rPr kumimoji="1" lang="en-US" altLang="ja-JP" sz="1300">
              <a:latin typeface="ＭＳ Ｐゴシック" panose="020B0600070205080204" pitchFamily="50" charset="-128"/>
              <a:ea typeface="ＭＳ Ｐゴシック" panose="020B0600070205080204" pitchFamily="50" charset="-128"/>
            </a:rPr>
            <a:t>89,256</a:t>
          </a:r>
          <a:r>
            <a:rPr kumimoji="1" lang="ja-JP" altLang="en-US" sz="1300">
              <a:latin typeface="ＭＳ Ｐゴシック" panose="020B0600070205080204" pitchFamily="50" charset="-128"/>
              <a:ea typeface="ＭＳ Ｐゴシック" panose="020B0600070205080204" pitchFamily="50" charset="-128"/>
            </a:rPr>
            <a:t>円の大幅な増額となっているが、目的の類似する特定目的基金の統廃合を実施したことが要因であるため、事業実施に伴わない増額となっている。また、補助費等についても、前年度は繰出金として支出されていた他会計への繰出金が、簡易水道事業及び下水道事業が公営企業会計に移行したことに伴い、補助費等の支出科目に変更されたことにより増額となった。</a:t>
          </a:r>
        </a:p>
        <a:p>
          <a:r>
            <a:rPr kumimoji="1" lang="ja-JP" altLang="en-US" sz="1300">
              <a:latin typeface="ＭＳ Ｐゴシック" panose="020B0600070205080204" pitchFamily="50" charset="-128"/>
              <a:ea typeface="ＭＳ Ｐゴシック" panose="020B0600070205080204" pitchFamily="50" charset="-128"/>
            </a:rPr>
            <a:t>　普通建設事業費については、費用の特出した工事がなかったことから、前年度と比較して、</a:t>
          </a:r>
          <a:r>
            <a:rPr kumimoji="1" lang="en-US" altLang="ja-JP" sz="1300">
              <a:latin typeface="ＭＳ Ｐゴシック" panose="020B0600070205080204" pitchFamily="50" charset="-128"/>
              <a:ea typeface="ＭＳ Ｐゴシック" panose="020B0600070205080204" pitchFamily="50" charset="-128"/>
            </a:rPr>
            <a:t>5,923</a:t>
          </a:r>
          <a:r>
            <a:rPr kumimoji="1" lang="ja-JP" altLang="en-US" sz="1300">
              <a:latin typeface="ＭＳ Ｐゴシック" panose="020B0600070205080204" pitchFamily="50" charset="-128"/>
              <a:ea typeface="ＭＳ Ｐゴシック" panose="020B0600070205080204" pitchFamily="50" charset="-128"/>
            </a:rPr>
            <a:t>円の減額となっているものの、幼小中一貫校建設に向けた測量調査業務委託料などが実施されたことから、物件費が前年度と比較して</a:t>
          </a:r>
          <a:r>
            <a:rPr kumimoji="1" lang="en-US" altLang="ja-JP" sz="1300">
              <a:latin typeface="ＭＳ Ｐゴシック" panose="020B0600070205080204" pitchFamily="50" charset="-128"/>
              <a:ea typeface="ＭＳ Ｐゴシック" panose="020B0600070205080204" pitchFamily="50" charset="-128"/>
            </a:rPr>
            <a:t>23,477</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及び物件費ともに、類似団体平均と比較して低い水準を維持しているが、一貫校の建設も控えており、今後も増加傾向となることが予想されるため、公共施設等総合管理計画等に基づき、計画的な更新及び経費の平準化に努めつつ、効率的な地方債の借り入れについて検討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2,716
2,622
71.24
2,889,632
2,758,291
93,576
1,858,317
1,014,854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127941</xdr:rowOff>
    </xdr:from>
    <xdr:to>
      <xdr:col>24</xdr:col>
      <xdr:colOff>63500</xdr:colOff>
      <xdr:row>37</xdr:row>
      <xdr:rowOff>133499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71591"/>
          <a:ext cx="8382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133499</xdr:rowOff>
    </xdr:from>
    <xdr:to>
      <xdr:col>19</xdr:col>
      <xdr:colOff>177800</xdr:colOff>
      <xdr:row>37</xdr:row>
      <xdr:rowOff>140143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77149"/>
          <a:ext cx="889000" cy="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140143</xdr:rowOff>
    </xdr:from>
    <xdr:to>
      <xdr:col>15</xdr:col>
      <xdr:colOff>50800</xdr:colOff>
      <xdr:row>37</xdr:row>
      <xdr:rowOff>141215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483793"/>
          <a:ext cx="88900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118783</xdr:rowOff>
    </xdr:from>
    <xdr:to>
      <xdr:col>10</xdr:col>
      <xdr:colOff>114300</xdr:colOff>
      <xdr:row>37</xdr:row>
      <xdr:rowOff>141215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462433"/>
          <a:ext cx="889000" cy="2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77141</xdr:rowOff>
    </xdr:from>
    <xdr:to>
      <xdr:col>24</xdr:col>
      <xdr:colOff>114300</xdr:colOff>
      <xdr:row>38</xdr:row>
      <xdr:rowOff>7291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100018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82699</xdr:rowOff>
    </xdr:from>
    <xdr:to>
      <xdr:col>20</xdr:col>
      <xdr:colOff>38100</xdr:colOff>
      <xdr:row>38</xdr:row>
      <xdr:rowOff>12849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29376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89343</xdr:rowOff>
    </xdr:from>
    <xdr:to>
      <xdr:col>15</xdr:col>
      <xdr:colOff>101600</xdr:colOff>
      <xdr:row>38</xdr:row>
      <xdr:rowOff>19493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36020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0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90415</xdr:rowOff>
    </xdr:from>
    <xdr:to>
      <xdr:col>10</xdr:col>
      <xdr:colOff>165100</xdr:colOff>
      <xdr:row>38</xdr:row>
      <xdr:rowOff>20565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4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37092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67983</xdr:rowOff>
    </xdr:from>
    <xdr:to>
      <xdr:col>6</xdr:col>
      <xdr:colOff>38100</xdr:colOff>
      <xdr:row>37</xdr:row>
      <xdr:rowOff>169583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14660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6837</xdr:rowOff>
    </xdr:from>
    <xdr:to>
      <xdr:col>24</xdr:col>
      <xdr:colOff>63500</xdr:colOff>
      <xdr:row>58</xdr:row>
      <xdr:rowOff>51045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0937"/>
          <a:ext cx="8382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35902</xdr:rowOff>
    </xdr:from>
    <xdr:to>
      <xdr:col>19</xdr:col>
      <xdr:colOff>177800</xdr:colOff>
      <xdr:row>58</xdr:row>
      <xdr:rowOff>51045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80002"/>
          <a:ext cx="889000" cy="1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35902</xdr:rowOff>
    </xdr:from>
    <xdr:to>
      <xdr:col>15</xdr:col>
      <xdr:colOff>50800</xdr:colOff>
      <xdr:row>58</xdr:row>
      <xdr:rowOff>36334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80002"/>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12292</xdr:rowOff>
    </xdr:from>
    <xdr:to>
      <xdr:col>10</xdr:col>
      <xdr:colOff>114300</xdr:colOff>
      <xdr:row>58</xdr:row>
      <xdr:rowOff>36334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56392"/>
          <a:ext cx="8890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127487</xdr:rowOff>
    </xdr:from>
    <xdr:to>
      <xdr:col>24</xdr:col>
      <xdr:colOff>114300</xdr:colOff>
      <xdr:row>58</xdr:row>
      <xdr:rowOff>57637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42414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xdr:rowOff>
    </xdr:from>
    <xdr:to>
      <xdr:col>20</xdr:col>
      <xdr:colOff>38100</xdr:colOff>
      <xdr:row>58</xdr:row>
      <xdr:rowOff>101845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92972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3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156552</xdr:rowOff>
    </xdr:from>
    <xdr:to>
      <xdr:col>15</xdr:col>
      <xdr:colOff>101600</xdr:colOff>
      <xdr:row>58</xdr:row>
      <xdr:rowOff>86702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77829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2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156984</xdr:rowOff>
    </xdr:from>
    <xdr:to>
      <xdr:col>10</xdr:col>
      <xdr:colOff>165100</xdr:colOff>
      <xdr:row>58</xdr:row>
      <xdr:rowOff>87134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78261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2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132942</xdr:rowOff>
    </xdr:from>
    <xdr:to>
      <xdr:col>6</xdr:col>
      <xdr:colOff>38100</xdr:colOff>
      <xdr:row>58</xdr:row>
      <xdr:rowOff>63092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54219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9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30797</xdr:rowOff>
    </xdr:from>
    <xdr:to>
      <xdr:col>24</xdr:col>
      <xdr:colOff>62865</xdr:colOff>
      <xdr:row>77</xdr:row>
      <xdr:rowOff>64908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297"/>
          <a:ext cx="1270" cy="123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68735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7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64908</xdr:rowOff>
    </xdr:from>
    <xdr:to>
      <xdr:col>24</xdr:col>
      <xdr:colOff>152400</xdr:colOff>
      <xdr:row>77</xdr:row>
      <xdr:rowOff>64908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6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148924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30797</xdr:rowOff>
    </xdr:from>
    <xdr:to>
      <xdr:col>24</xdr:col>
      <xdr:colOff>152400</xdr:colOff>
      <xdr:row>70</xdr:row>
      <xdr:rowOff>30797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36677</xdr:rowOff>
    </xdr:from>
    <xdr:to>
      <xdr:col>24</xdr:col>
      <xdr:colOff>63500</xdr:colOff>
      <xdr:row>77</xdr:row>
      <xdr:rowOff>68726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38327"/>
          <a:ext cx="8382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170335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57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147458</xdr:rowOff>
    </xdr:from>
    <xdr:to>
      <xdr:col>24</xdr:col>
      <xdr:colOff>114300</xdr:colOff>
      <xdr:row>76</xdr:row>
      <xdr:rowOff>77608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0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68726</xdr:rowOff>
    </xdr:from>
    <xdr:to>
      <xdr:col>19</xdr:col>
      <xdr:colOff>177800</xdr:colOff>
      <xdr:row>77</xdr:row>
      <xdr:rowOff>81211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70376"/>
          <a:ext cx="889000" cy="1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145535</xdr:rowOff>
    </xdr:from>
    <xdr:to>
      <xdr:col>20</xdr:col>
      <xdr:colOff>38100</xdr:colOff>
      <xdr:row>76</xdr:row>
      <xdr:rowOff>75685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92212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7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63185</xdr:rowOff>
    </xdr:from>
    <xdr:to>
      <xdr:col>15</xdr:col>
      <xdr:colOff>50800</xdr:colOff>
      <xdr:row>77</xdr:row>
      <xdr:rowOff>81211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64835"/>
          <a:ext cx="889000" cy="1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16194</xdr:rowOff>
    </xdr:from>
    <xdr:to>
      <xdr:col>15</xdr:col>
      <xdr:colOff>101600</xdr:colOff>
      <xdr:row>76</xdr:row>
      <xdr:rowOff>117794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134321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63185</xdr:rowOff>
    </xdr:from>
    <xdr:to>
      <xdr:col>10</xdr:col>
      <xdr:colOff>114300</xdr:colOff>
      <xdr:row>77</xdr:row>
      <xdr:rowOff>109134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4835"/>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17777</xdr:rowOff>
    </xdr:from>
    <xdr:to>
      <xdr:col>10</xdr:col>
      <xdr:colOff>165100</xdr:colOff>
      <xdr:row>76</xdr:row>
      <xdr:rowOff>119377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135904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23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36672</xdr:rowOff>
    </xdr:from>
    <xdr:to>
      <xdr:col>6</xdr:col>
      <xdr:colOff>38100</xdr:colOff>
      <xdr:row>76</xdr:row>
      <xdr:rowOff>138272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154799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157327</xdr:rowOff>
    </xdr:from>
    <xdr:to>
      <xdr:col>24</xdr:col>
      <xdr:colOff>114300</xdr:colOff>
      <xdr:row>77</xdr:row>
      <xdr:rowOff>87477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72254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17926</xdr:rowOff>
    </xdr:from>
    <xdr:to>
      <xdr:col>20</xdr:col>
      <xdr:colOff>38100</xdr:colOff>
      <xdr:row>77</xdr:row>
      <xdr:rowOff>119526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110653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2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30411</xdr:rowOff>
    </xdr:from>
    <xdr:to>
      <xdr:col>15</xdr:col>
      <xdr:colOff>101600</xdr:colOff>
      <xdr:row>77</xdr:row>
      <xdr:rowOff>132011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123138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12385</xdr:rowOff>
    </xdr:from>
    <xdr:to>
      <xdr:col>10</xdr:col>
      <xdr:colOff>165100</xdr:colOff>
      <xdr:row>77</xdr:row>
      <xdr:rowOff>113985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105112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0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58334</xdr:rowOff>
    </xdr:from>
    <xdr:to>
      <xdr:col>6</xdr:col>
      <xdr:colOff>38100</xdr:colOff>
      <xdr:row>77</xdr:row>
      <xdr:rowOff>159934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151061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5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55302</xdr:rowOff>
    </xdr:from>
    <xdr:to>
      <xdr:col>24</xdr:col>
      <xdr:colOff>63500</xdr:colOff>
      <xdr:row>98</xdr:row>
      <xdr:rowOff>65458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857402"/>
          <a:ext cx="8382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47254</xdr:rowOff>
    </xdr:from>
    <xdr:to>
      <xdr:col>19</xdr:col>
      <xdr:colOff>177800</xdr:colOff>
      <xdr:row>98</xdr:row>
      <xdr:rowOff>65458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49354"/>
          <a:ext cx="889000" cy="1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47254</xdr:rowOff>
    </xdr:from>
    <xdr:to>
      <xdr:col>15</xdr:col>
      <xdr:colOff>50800</xdr:colOff>
      <xdr:row>98</xdr:row>
      <xdr:rowOff>59310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49354"/>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59310</xdr:rowOff>
    </xdr:from>
    <xdr:to>
      <xdr:col>10</xdr:col>
      <xdr:colOff>114300</xdr:colOff>
      <xdr:row>98</xdr:row>
      <xdr:rowOff>84691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61410"/>
          <a:ext cx="889000" cy="2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4502</xdr:rowOff>
    </xdr:from>
    <xdr:to>
      <xdr:col>24</xdr:col>
      <xdr:colOff>114300</xdr:colOff>
      <xdr:row>98</xdr:row>
      <xdr:rowOff>106102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90879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14658</xdr:rowOff>
    </xdr:from>
    <xdr:to>
      <xdr:col>20</xdr:col>
      <xdr:colOff>38100</xdr:colOff>
      <xdr:row>98</xdr:row>
      <xdr:rowOff>116258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107385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167904</xdr:rowOff>
    </xdr:from>
    <xdr:to>
      <xdr:col>15</xdr:col>
      <xdr:colOff>101600</xdr:colOff>
      <xdr:row>98</xdr:row>
      <xdr:rowOff>98054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89181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9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8510</xdr:rowOff>
    </xdr:from>
    <xdr:to>
      <xdr:col>10</xdr:col>
      <xdr:colOff>165100</xdr:colOff>
      <xdr:row>98</xdr:row>
      <xdr:rowOff>110110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101237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33891</xdr:rowOff>
    </xdr:from>
    <xdr:to>
      <xdr:col>6</xdr:col>
      <xdr:colOff>38100</xdr:colOff>
      <xdr:row>98</xdr:row>
      <xdr:rowOff>135491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126618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117015</xdr:rowOff>
    </xdr:from>
    <xdr:to>
      <xdr:col>55</xdr:col>
      <xdr:colOff>0</xdr:colOff>
      <xdr:row>58</xdr:row>
      <xdr:rowOff>121459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61115"/>
          <a:ext cx="8382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117015</xdr:rowOff>
    </xdr:from>
    <xdr:to>
      <xdr:col>50</xdr:col>
      <xdr:colOff>114300</xdr:colOff>
      <xdr:row>58</xdr:row>
      <xdr:rowOff>117794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61115"/>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117794</xdr:rowOff>
    </xdr:from>
    <xdr:to>
      <xdr:col>45</xdr:col>
      <xdr:colOff>177800</xdr:colOff>
      <xdr:row>58</xdr:row>
      <xdr:rowOff>121520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61894"/>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110247</xdr:rowOff>
    </xdr:from>
    <xdr:to>
      <xdr:col>41</xdr:col>
      <xdr:colOff>50800</xdr:colOff>
      <xdr:row>58</xdr:row>
      <xdr:rowOff>121520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54347"/>
          <a:ext cx="8890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70659</xdr:rowOff>
    </xdr:from>
    <xdr:to>
      <xdr:col>55</xdr:col>
      <xdr:colOff>50800</xdr:colOff>
      <xdr:row>59</xdr:row>
      <xdr:rowOff>809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157036</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66215</xdr:rowOff>
    </xdr:from>
    <xdr:to>
      <xdr:col>50</xdr:col>
      <xdr:colOff>165100</xdr:colOff>
      <xdr:row>58</xdr:row>
      <xdr:rowOff>167815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158942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10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66994</xdr:rowOff>
    </xdr:from>
    <xdr:to>
      <xdr:col>46</xdr:col>
      <xdr:colOff>38100</xdr:colOff>
      <xdr:row>58</xdr:row>
      <xdr:rowOff>168594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159721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1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70720</xdr:rowOff>
    </xdr:from>
    <xdr:to>
      <xdr:col>41</xdr:col>
      <xdr:colOff>101600</xdr:colOff>
      <xdr:row>59</xdr:row>
      <xdr:rowOff>870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163447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10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59447</xdr:rowOff>
    </xdr:from>
    <xdr:to>
      <xdr:col>36</xdr:col>
      <xdr:colOff>165100</xdr:colOff>
      <xdr:row>58</xdr:row>
      <xdr:rowOff>161047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152174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9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31273</xdr:rowOff>
    </xdr:from>
    <xdr:to>
      <xdr:col>55</xdr:col>
      <xdr:colOff>0</xdr:colOff>
      <xdr:row>79</xdr:row>
      <xdr:rowOff>36813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75823"/>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36813</xdr:rowOff>
    </xdr:from>
    <xdr:to>
      <xdr:col>50</xdr:col>
      <xdr:colOff>114300</xdr:colOff>
      <xdr:row>79</xdr:row>
      <xdr:rowOff>37409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81363"/>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37409</xdr:rowOff>
    </xdr:from>
    <xdr:to>
      <xdr:col>45</xdr:col>
      <xdr:colOff>177800</xdr:colOff>
      <xdr:row>79</xdr:row>
      <xdr:rowOff>42134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81959"/>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40514</xdr:rowOff>
    </xdr:from>
    <xdr:to>
      <xdr:col>41</xdr:col>
      <xdr:colOff>50800</xdr:colOff>
      <xdr:row>79</xdr:row>
      <xdr:rowOff>42134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85064"/>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151923</xdr:rowOff>
    </xdr:from>
    <xdr:to>
      <xdr:col>55</xdr:col>
      <xdr:colOff>50800</xdr:colOff>
      <xdr:row>79</xdr:row>
      <xdr:rowOff>82073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7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157463</xdr:rowOff>
    </xdr:from>
    <xdr:to>
      <xdr:col>50</xdr:col>
      <xdr:colOff>165100</xdr:colOff>
      <xdr:row>79</xdr:row>
      <xdr:rowOff>87613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78740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6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158059</xdr:rowOff>
    </xdr:from>
    <xdr:to>
      <xdr:col>46</xdr:col>
      <xdr:colOff>38100</xdr:colOff>
      <xdr:row>79</xdr:row>
      <xdr:rowOff>88209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3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79336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62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162784</xdr:rowOff>
    </xdr:from>
    <xdr:to>
      <xdr:col>41</xdr:col>
      <xdr:colOff>101600</xdr:colOff>
      <xdr:row>79</xdr:row>
      <xdr:rowOff>92934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3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84061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62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161164</xdr:rowOff>
    </xdr:from>
    <xdr:to>
      <xdr:col>36</xdr:col>
      <xdr:colOff>165100</xdr:colOff>
      <xdr:row>79</xdr:row>
      <xdr:rowOff>91314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82441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62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80404</xdr:rowOff>
    </xdr:from>
    <xdr:to>
      <xdr:col>55</xdr:col>
      <xdr:colOff>0</xdr:colOff>
      <xdr:row>98</xdr:row>
      <xdr:rowOff>93624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82504"/>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80404</xdr:rowOff>
    </xdr:from>
    <xdr:to>
      <xdr:col>50</xdr:col>
      <xdr:colOff>114300</xdr:colOff>
      <xdr:row>98</xdr:row>
      <xdr:rowOff>80471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82504"/>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80471</xdr:rowOff>
    </xdr:from>
    <xdr:to>
      <xdr:col>45</xdr:col>
      <xdr:colOff>177800</xdr:colOff>
      <xdr:row>98</xdr:row>
      <xdr:rowOff>84469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82571"/>
          <a:ext cx="889000" cy="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84469</xdr:rowOff>
    </xdr:from>
    <xdr:to>
      <xdr:col>41</xdr:col>
      <xdr:colOff>50800</xdr:colOff>
      <xdr:row>98</xdr:row>
      <xdr:rowOff>98825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86569"/>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42824</xdr:rowOff>
    </xdr:from>
    <xdr:to>
      <xdr:col>55</xdr:col>
      <xdr:colOff>50800</xdr:colOff>
      <xdr:row>98</xdr:row>
      <xdr:rowOff>144424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8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29604</xdr:rowOff>
    </xdr:from>
    <xdr:to>
      <xdr:col>50</xdr:col>
      <xdr:colOff>165100</xdr:colOff>
      <xdr:row>98</xdr:row>
      <xdr:rowOff>131204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122331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9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29671</xdr:rowOff>
    </xdr:from>
    <xdr:to>
      <xdr:col>46</xdr:col>
      <xdr:colOff>38100</xdr:colOff>
      <xdr:row>98</xdr:row>
      <xdr:rowOff>131271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3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122398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92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33669</xdr:rowOff>
    </xdr:from>
    <xdr:to>
      <xdr:col>41</xdr:col>
      <xdr:colOff>101600</xdr:colOff>
      <xdr:row>98</xdr:row>
      <xdr:rowOff>135269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126396</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92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48025</xdr:rowOff>
    </xdr:from>
    <xdr:to>
      <xdr:col>36</xdr:col>
      <xdr:colOff>165100</xdr:colOff>
      <xdr:row>98</xdr:row>
      <xdr:rowOff>149625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140752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94898</xdr:rowOff>
    </xdr:from>
    <xdr:to>
      <xdr:col>85</xdr:col>
      <xdr:colOff>127000</xdr:colOff>
      <xdr:row>37</xdr:row>
      <xdr:rowOff>163764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38548"/>
          <a:ext cx="838200" cy="6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163764</xdr:rowOff>
    </xdr:from>
    <xdr:to>
      <xdr:col>81</xdr:col>
      <xdr:colOff>50800</xdr:colOff>
      <xdr:row>38</xdr:row>
      <xdr:rowOff>2300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07414"/>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2300</xdr:rowOff>
    </xdr:from>
    <xdr:to>
      <xdr:col>76</xdr:col>
      <xdr:colOff>114300</xdr:colOff>
      <xdr:row>38</xdr:row>
      <xdr:rowOff>5523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17400"/>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141140</xdr:rowOff>
    </xdr:from>
    <xdr:to>
      <xdr:col>71</xdr:col>
      <xdr:colOff>177800</xdr:colOff>
      <xdr:row>38</xdr:row>
      <xdr:rowOff>5523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84790"/>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44098</xdr:rowOff>
    </xdr:from>
    <xdr:to>
      <xdr:col>85</xdr:col>
      <xdr:colOff>177800</xdr:colOff>
      <xdr:row>37</xdr:row>
      <xdr:rowOff>145698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66975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23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112964</xdr:rowOff>
    </xdr:from>
    <xdr:to>
      <xdr:col>81</xdr:col>
      <xdr:colOff>101600</xdr:colOff>
      <xdr:row>38</xdr:row>
      <xdr:rowOff>43114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4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122950</xdr:rowOff>
    </xdr:from>
    <xdr:to>
      <xdr:col>76</xdr:col>
      <xdr:colOff>165100</xdr:colOff>
      <xdr:row>38</xdr:row>
      <xdr:rowOff>53100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6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44227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126173</xdr:rowOff>
    </xdr:from>
    <xdr:to>
      <xdr:col>72</xdr:col>
      <xdr:colOff>38100</xdr:colOff>
      <xdr:row>38</xdr:row>
      <xdr:rowOff>56324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698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47450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6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90340</xdr:rowOff>
    </xdr:from>
    <xdr:to>
      <xdr:col>67</xdr:col>
      <xdr:colOff>101600</xdr:colOff>
      <xdr:row>38</xdr:row>
      <xdr:rowOff>20490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11617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159792</xdr:rowOff>
    </xdr:from>
    <xdr:to>
      <xdr:col>85</xdr:col>
      <xdr:colOff>127000</xdr:colOff>
      <xdr:row>58</xdr:row>
      <xdr:rowOff>22627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32442"/>
          <a:ext cx="838200" cy="3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17262</xdr:rowOff>
    </xdr:from>
    <xdr:to>
      <xdr:col>81</xdr:col>
      <xdr:colOff>50800</xdr:colOff>
      <xdr:row>58</xdr:row>
      <xdr:rowOff>22627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61362"/>
          <a:ext cx="889000" cy="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17262</xdr:rowOff>
    </xdr:from>
    <xdr:to>
      <xdr:col>76</xdr:col>
      <xdr:colOff>114300</xdr:colOff>
      <xdr:row>58</xdr:row>
      <xdr:rowOff>25825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61362"/>
          <a:ext cx="889000" cy="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25825</xdr:rowOff>
    </xdr:from>
    <xdr:to>
      <xdr:col>71</xdr:col>
      <xdr:colOff>177800</xdr:colOff>
      <xdr:row>58</xdr:row>
      <xdr:rowOff>26674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69925"/>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108992</xdr:rowOff>
    </xdr:from>
    <xdr:to>
      <xdr:col>85</xdr:col>
      <xdr:colOff>177800</xdr:colOff>
      <xdr:row>58</xdr:row>
      <xdr:rowOff>39142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23919</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9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143277</xdr:rowOff>
    </xdr:from>
    <xdr:to>
      <xdr:col>81</xdr:col>
      <xdr:colOff>101600</xdr:colOff>
      <xdr:row>58</xdr:row>
      <xdr:rowOff>73427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64554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1000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137912</xdr:rowOff>
    </xdr:from>
    <xdr:to>
      <xdr:col>76</xdr:col>
      <xdr:colOff>165100</xdr:colOff>
      <xdr:row>58</xdr:row>
      <xdr:rowOff>68062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1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59189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1000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146475</xdr:rowOff>
    </xdr:from>
    <xdr:to>
      <xdr:col>72</xdr:col>
      <xdr:colOff>38100</xdr:colOff>
      <xdr:row>58</xdr:row>
      <xdr:rowOff>76625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67752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147324</xdr:rowOff>
    </xdr:from>
    <xdr:to>
      <xdr:col>67</xdr:col>
      <xdr:colOff>101600</xdr:colOff>
      <xdr:row>58</xdr:row>
      <xdr:rowOff>77474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68601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1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26963</xdr:rowOff>
    </xdr:from>
    <xdr:to>
      <xdr:col>71</xdr:col>
      <xdr:colOff>177800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71513"/>
          <a:ext cx="8890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147613</xdr:rowOff>
    </xdr:from>
    <xdr:to>
      <xdr:col>67</xdr:col>
      <xdr:colOff>101600</xdr:colOff>
      <xdr:row>79</xdr:row>
      <xdr:rowOff>77763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68890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1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457</xdr:rowOff>
    </xdr:from>
    <xdr:to>
      <xdr:col>85</xdr:col>
      <xdr:colOff>127000</xdr:colOff>
      <xdr:row>99</xdr:row>
      <xdr:rowOff>11486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974007"/>
          <a:ext cx="8382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11486</xdr:rowOff>
    </xdr:from>
    <xdr:to>
      <xdr:col>81</xdr:col>
      <xdr:colOff>50800</xdr:colOff>
      <xdr:row>99</xdr:row>
      <xdr:rowOff>13816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985036"/>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13816</xdr:rowOff>
    </xdr:from>
    <xdr:to>
      <xdr:col>76</xdr:col>
      <xdr:colOff>114300</xdr:colOff>
      <xdr:row>99</xdr:row>
      <xdr:rowOff>19900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987366"/>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19900</xdr:rowOff>
    </xdr:from>
    <xdr:to>
      <xdr:col>71</xdr:col>
      <xdr:colOff>177800</xdr:colOff>
      <xdr:row>99</xdr:row>
      <xdr:rowOff>21177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993450"/>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121107</xdr:rowOff>
    </xdr:from>
    <xdr:to>
      <xdr:col>85</xdr:col>
      <xdr:colOff>177800</xdr:colOff>
      <xdr:row>99</xdr:row>
      <xdr:rowOff>51257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9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36034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8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132136</xdr:rowOff>
    </xdr:from>
    <xdr:to>
      <xdr:col>81</xdr:col>
      <xdr:colOff>101600</xdr:colOff>
      <xdr:row>99</xdr:row>
      <xdr:rowOff>62286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9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53413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70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134466</xdr:rowOff>
    </xdr:from>
    <xdr:to>
      <xdr:col>76</xdr:col>
      <xdr:colOff>165100</xdr:colOff>
      <xdr:row>99</xdr:row>
      <xdr:rowOff>64616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93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55743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702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140550</xdr:rowOff>
    </xdr:from>
    <xdr:to>
      <xdr:col>72</xdr:col>
      <xdr:colOff>38100</xdr:colOff>
      <xdr:row>99</xdr:row>
      <xdr:rowOff>70700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9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61827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703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141827</xdr:rowOff>
    </xdr:from>
    <xdr:to>
      <xdr:col>67</xdr:col>
      <xdr:colOff>101600</xdr:colOff>
      <xdr:row>99</xdr:row>
      <xdr:rowOff>71977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9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63104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703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議会費と消防費除き、類似団体平均を下回る数値で推移している。消防費については、宮ヶ瀬地区に災害対策用の防災トイレを整備したことから増額となった。また、総務費については、前年度と比較して</a:t>
          </a:r>
          <a:r>
            <a:rPr kumimoji="1" lang="en-US" altLang="ja-JP" sz="1300">
              <a:latin typeface="ＭＳ Ｐゴシック" panose="020B0600070205080204" pitchFamily="50" charset="-128"/>
              <a:ea typeface="ＭＳ Ｐゴシック" panose="020B0600070205080204" pitchFamily="50" charset="-128"/>
            </a:rPr>
            <a:t>96,694</a:t>
          </a:r>
          <a:r>
            <a:rPr kumimoji="1" lang="ja-JP" altLang="en-US" sz="1300">
              <a:latin typeface="ＭＳ Ｐゴシック" panose="020B0600070205080204" pitchFamily="50" charset="-128"/>
              <a:ea typeface="ＭＳ Ｐゴシック" panose="020B0600070205080204" pitchFamily="50" charset="-128"/>
            </a:rPr>
            <a:t>円の増額と大幅に増額しているが、目的の類似する特定目的基金の統廃合を実施したことに伴うもので、事業実施に伴わない増額となっている。　教育費及び公債費については、幼小中一貫校の建設が予定されていることから、今後も大幅な増額が見込まれている。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年度については、前年度と比較し実質収支額及び実質単年度収支はともに増となっている。主な要因としては、繰越明許事業費の減少や、普通交付税の追加交付額が多大であったことから、実質収支額及び実質単年度収支ともに増加した。財政調整基金の取り崩しは行わずに済んだものの、積立額の大部分は基金統合によるものであり、実質的な積立ては僅かであったことため、今後は幼小中一貫校の建設も予定されていることから、さらなる自主財源の確保及び歳出経費の必要性の精査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全会計において、黒字を維持できている。</a:t>
          </a:r>
        </a:p>
        <a:p>
          <a:r>
            <a:rPr kumimoji="1" lang="ja-JP" altLang="en-US" sz="1400">
              <a:latin typeface="ＭＳ ゴシック" pitchFamily="49" charset="-128"/>
              <a:ea typeface="ＭＳ ゴシック" pitchFamily="49" charset="-128"/>
            </a:rPr>
            <a:t>　簡易水道事業及び公共下水道事業会計については、施設の長寿命化に係る経費が増加していく見込みであるため、使用料の改定と合わせて、施設の計画的な更新及び財源の確保に努めていく必要がある。</a:t>
          </a:r>
        </a:p>
        <a:p>
          <a:r>
            <a:rPr kumimoji="1" lang="ja-JP" altLang="en-US" sz="1400">
              <a:latin typeface="ＭＳ ゴシック" pitchFamily="49" charset="-128"/>
              <a:ea typeface="ＭＳ ゴシック" pitchFamily="49" charset="-128"/>
            </a:rPr>
            <a:t>　介護保険事業特別会計についても黒字が続いているが、令和６年度に基金を大きく取崩したこと、また、高齢化の加速に伴う保険給付費等の増加が予想されることから、保険料の改定と合わせて引き続き介護予防に努めるとともに基金を積立て備え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2889632</v>
      </c>
      <c r="BO4" s="449"/>
      <c r="BP4" s="449"/>
      <c r="BQ4" s="449"/>
      <c r="BR4" s="449"/>
      <c r="BS4" s="449"/>
      <c r="BT4" s="449"/>
      <c r="BU4" s="450"/>
      <c r="BV4" s="448">
        <v>2565020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3.9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2758291</v>
      </c>
      <c r="BO5" s="420"/>
      <c r="BP5" s="420"/>
      <c r="BQ5" s="420"/>
      <c r="BR5" s="420"/>
      <c r="BS5" s="420"/>
      <c r="BT5" s="420"/>
      <c r="BU5" s="421"/>
      <c r="BV5" s="419">
        <v>2434069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87.2</v>
      </c>
      <c r="CU5" s="417"/>
      <c r="CV5" s="417"/>
      <c r="CW5" s="417"/>
      <c r="CX5" s="417"/>
      <c r="CY5" s="417"/>
      <c r="CZ5" s="417"/>
      <c r="DA5" s="418"/>
      <c r="DB5" s="416">
        <v>82.4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131341</v>
      </c>
      <c r="BO6" s="420"/>
      <c r="BP6" s="420"/>
      <c r="BQ6" s="420"/>
      <c r="BR6" s="420"/>
      <c r="BS6" s="420"/>
      <c r="BT6" s="420"/>
      <c r="BU6" s="421"/>
      <c r="BV6" s="419">
        <v>130951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87.8</v>
      </c>
      <c r="CU6" s="563"/>
      <c r="CV6" s="563"/>
      <c r="CW6" s="563"/>
      <c r="CX6" s="563"/>
      <c r="CY6" s="563"/>
      <c r="CZ6" s="563"/>
      <c r="DA6" s="564"/>
      <c r="DB6" s="562">
        <v>83.8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37765</v>
      </c>
      <c r="BO7" s="420"/>
      <c r="BP7" s="420"/>
      <c r="BQ7" s="420"/>
      <c r="BR7" s="420"/>
      <c r="BS7" s="420"/>
      <c r="BT7" s="420"/>
      <c r="BU7" s="421"/>
      <c r="BV7" s="419">
        <v>60373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1858317</v>
      </c>
      <c r="CU7" s="420"/>
      <c r="CV7" s="420"/>
      <c r="CW7" s="420"/>
      <c r="CX7" s="420"/>
      <c r="CY7" s="420"/>
      <c r="CZ7" s="420"/>
      <c r="DA7" s="421"/>
      <c r="DB7" s="419">
        <v>1829523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93576</v>
      </c>
      <c r="BO8" s="420"/>
      <c r="BP8" s="420"/>
      <c r="BQ8" s="420"/>
      <c r="BR8" s="420"/>
      <c r="BS8" s="420"/>
      <c r="BT8" s="420"/>
      <c r="BU8" s="421"/>
      <c r="BV8" s="419">
        <v>70578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0.73</v>
      </c>
      <c r="CU8" s="523"/>
      <c r="CV8" s="523"/>
      <c r="CW8" s="523"/>
      <c r="CX8" s="523"/>
      <c r="CY8" s="523"/>
      <c r="CZ8" s="523"/>
      <c r="DA8" s="524"/>
      <c r="DB8" s="522">
        <v>0.77</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3038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22998</v>
      </c>
      <c r="BO9" s="420"/>
      <c r="BP9" s="420"/>
      <c r="BQ9" s="420"/>
      <c r="BR9" s="420"/>
      <c r="BS9" s="420"/>
      <c r="BT9" s="420"/>
      <c r="BU9" s="421"/>
      <c r="BV9" s="419">
        <v>-28537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2.9</v>
      </c>
      <c r="CU9" s="417"/>
      <c r="CV9" s="417"/>
      <c r="CW9" s="417"/>
      <c r="CX9" s="417"/>
      <c r="CY9" s="417"/>
      <c r="CZ9" s="417"/>
      <c r="DA9" s="418"/>
      <c r="DB9" s="416">
        <v>2.2000000000000002</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3214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13578</v>
      </c>
      <c r="BO10" s="420"/>
      <c r="BP10" s="420"/>
      <c r="BQ10" s="420"/>
      <c r="BR10" s="420"/>
      <c r="BS10" s="420"/>
      <c r="BT10" s="420"/>
      <c r="BU10" s="421"/>
      <c r="BV10" s="419">
        <v>98</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2716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2622</v>
      </c>
      <c r="S13" s="507"/>
      <c r="T13" s="507"/>
      <c r="U13" s="507"/>
      <c r="V13" s="508"/>
      <c r="W13" s="509" t="s">
        <v>131</v>
      </c>
      <c r="X13" s="405"/>
      <c r="Y13" s="405"/>
      <c r="Z13" s="405"/>
      <c r="AA13" s="405"/>
      <c r="AB13" s="406"/>
      <c r="AC13" s="372">
        <v>53</v>
      </c>
      <c r="AD13" s="373"/>
      <c r="AE13" s="373"/>
      <c r="AF13" s="373"/>
      <c r="AG13" s="374"/>
      <c r="AH13" s="372">
        <v>68</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36576</v>
      </c>
      <c r="BO13" s="420"/>
      <c r="BP13" s="420"/>
      <c r="BQ13" s="420"/>
      <c r="BR13" s="420"/>
      <c r="BS13" s="420"/>
      <c r="BT13" s="420"/>
      <c r="BU13" s="421"/>
      <c r="BV13" s="419">
        <v>-28439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-0.8</v>
      </c>
      <c r="CU13" s="417"/>
      <c r="CV13" s="417"/>
      <c r="CW13" s="417"/>
      <c r="CX13" s="417"/>
      <c r="CY13" s="417"/>
      <c r="CZ13" s="417"/>
      <c r="DA13" s="418"/>
      <c r="DB13" s="416">
        <v>-1.8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2764</v>
      </c>
      <c r="S14" s="507"/>
      <c r="T14" s="507"/>
      <c r="U14" s="507"/>
      <c r="V14" s="508"/>
      <c r="W14" s="510"/>
      <c r="X14" s="408"/>
      <c r="Y14" s="408"/>
      <c r="Z14" s="408"/>
      <c r="AA14" s="408"/>
      <c r="AB14" s="409"/>
      <c r="AC14" s="499">
        <v>4.0999999999999996</v>
      </c>
      <c r="AD14" s="500"/>
      <c r="AE14" s="500"/>
      <c r="AF14" s="500"/>
      <c r="AG14" s="501"/>
      <c r="AH14" s="499">
        <v>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2700</v>
      </c>
      <c r="S15" s="507"/>
      <c r="T15" s="507"/>
      <c r="U15" s="507"/>
      <c r="V15" s="508"/>
      <c r="W15" s="509" t="s">
        <v>137</v>
      </c>
      <c r="X15" s="405"/>
      <c r="Y15" s="405"/>
      <c r="Z15" s="405"/>
      <c r="AA15" s="405"/>
      <c r="AB15" s="406"/>
      <c r="AC15" s="372">
        <v>337</v>
      </c>
      <c r="AD15" s="373"/>
      <c r="AE15" s="373"/>
      <c r="AF15" s="373"/>
      <c r="AG15" s="374"/>
      <c r="AH15" s="372">
        <v>365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1055554</v>
      </c>
      <c r="BO15" s="449"/>
      <c r="BP15" s="449"/>
      <c r="BQ15" s="449"/>
      <c r="BR15" s="449"/>
      <c r="BS15" s="449"/>
      <c r="BT15" s="449"/>
      <c r="BU15" s="450"/>
      <c r="BV15" s="448">
        <v>1072749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25.8</v>
      </c>
      <c r="AD16" s="500"/>
      <c r="AE16" s="500"/>
      <c r="AF16" s="500"/>
      <c r="AG16" s="501"/>
      <c r="AH16" s="499">
        <v>26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1525209</v>
      </c>
      <c r="BO16" s="420"/>
      <c r="BP16" s="420"/>
      <c r="BQ16" s="420"/>
      <c r="BR16" s="420"/>
      <c r="BS16" s="420"/>
      <c r="BT16" s="420"/>
      <c r="BU16" s="421"/>
      <c r="BV16" s="419">
        <v>1472524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917</v>
      </c>
      <c r="AD17" s="373"/>
      <c r="AE17" s="373"/>
      <c r="AF17" s="373"/>
      <c r="AG17" s="374"/>
      <c r="AH17" s="372">
        <v>971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1375788</v>
      </c>
      <c r="BO17" s="420"/>
      <c r="BP17" s="420"/>
      <c r="BQ17" s="420"/>
      <c r="BR17" s="420"/>
      <c r="BS17" s="420"/>
      <c r="BT17" s="420"/>
      <c r="BU17" s="421"/>
      <c r="BV17" s="419">
        <v>1399930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71.239999999999995</v>
      </c>
      <c r="M18" s="472"/>
      <c r="N18" s="472"/>
      <c r="O18" s="472"/>
      <c r="P18" s="472"/>
      <c r="Q18" s="472"/>
      <c r="R18" s="473"/>
      <c r="S18" s="473"/>
      <c r="T18" s="473"/>
      <c r="U18" s="473"/>
      <c r="V18" s="474"/>
      <c r="W18" s="490"/>
      <c r="X18" s="491"/>
      <c r="Y18" s="491"/>
      <c r="Z18" s="491"/>
      <c r="AA18" s="491"/>
      <c r="AB18" s="515"/>
      <c r="AC18" s="389">
        <v>70.2</v>
      </c>
      <c r="AD18" s="390"/>
      <c r="AE18" s="390"/>
      <c r="AF18" s="390"/>
      <c r="AG18" s="475"/>
      <c r="AH18" s="389">
        <v>69.2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1646106</v>
      </c>
      <c r="BO18" s="420"/>
      <c r="BP18" s="420"/>
      <c r="BQ18" s="420"/>
      <c r="BR18" s="420"/>
      <c r="BS18" s="420"/>
      <c r="BT18" s="420"/>
      <c r="BU18" s="421"/>
      <c r="BV18" s="419">
        <v>1517227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43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2153232</v>
      </c>
      <c r="BO19" s="420"/>
      <c r="BP19" s="420"/>
      <c r="BQ19" s="420"/>
      <c r="BR19" s="420"/>
      <c r="BS19" s="420"/>
      <c r="BT19" s="420"/>
      <c r="BU19" s="421"/>
      <c r="BV19" s="419">
        <v>2129932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1014854</v>
      </c>
      <c r="BO22" s="449"/>
      <c r="BP22" s="449"/>
      <c r="BQ22" s="449"/>
      <c r="BR22" s="449"/>
      <c r="BS22" s="449"/>
      <c r="BT22" s="449"/>
      <c r="BU22" s="450"/>
      <c r="BV22" s="448">
        <v>1063679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1014854</v>
      </c>
      <c r="BO23" s="420"/>
      <c r="BP23" s="420"/>
      <c r="BQ23" s="420"/>
      <c r="BR23" s="420"/>
      <c r="BS23" s="420"/>
      <c r="BT23" s="420"/>
      <c r="BU23" s="421"/>
      <c r="BV23" s="419">
        <v>1063679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7630</v>
      </c>
      <c r="R24" s="373"/>
      <c r="S24" s="373"/>
      <c r="T24" s="373"/>
      <c r="U24" s="373"/>
      <c r="V24" s="374"/>
      <c r="W24" s="462"/>
      <c r="X24" s="399"/>
      <c r="Y24" s="400"/>
      <c r="Z24" s="375" t="s">
        <v>162</v>
      </c>
      <c r="AA24" s="376"/>
      <c r="AB24" s="376"/>
      <c r="AC24" s="376"/>
      <c r="AD24" s="376"/>
      <c r="AE24" s="376"/>
      <c r="AF24" s="376"/>
      <c r="AG24" s="377"/>
      <c r="AH24" s="372">
        <v>58</v>
      </c>
      <c r="AI24" s="373"/>
      <c r="AJ24" s="373"/>
      <c r="AK24" s="373"/>
      <c r="AL24" s="374"/>
      <c r="AM24" s="372">
        <v>171912</v>
      </c>
      <c r="AN24" s="373"/>
      <c r="AO24" s="373"/>
      <c r="AP24" s="373"/>
      <c r="AQ24" s="373"/>
      <c r="AR24" s="374"/>
      <c r="AS24" s="372">
        <v>2964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238290</v>
      </c>
      <c r="BO24" s="420"/>
      <c r="BP24" s="420"/>
      <c r="BQ24" s="420"/>
      <c r="BR24" s="420"/>
      <c r="BS24" s="420"/>
      <c r="BT24" s="420"/>
      <c r="BU24" s="421"/>
      <c r="BV24" s="419">
        <v>261135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2400</v>
      </c>
      <c r="BO25" s="449"/>
      <c r="BP25" s="449"/>
      <c r="BQ25" s="449"/>
      <c r="BR25" s="449"/>
      <c r="BS25" s="449"/>
      <c r="BT25" s="449"/>
      <c r="BU25" s="450"/>
      <c r="BV25" s="448">
        <v>2400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5</v>
      </c>
      <c r="AI26" s="373"/>
      <c r="AJ26" s="373"/>
      <c r="AK26" s="373"/>
      <c r="AL26" s="374"/>
      <c r="AM26" s="372">
        <v>14150</v>
      </c>
      <c r="AN26" s="373"/>
      <c r="AO26" s="373"/>
      <c r="AP26" s="373"/>
      <c r="AQ26" s="373"/>
      <c r="AR26" s="374"/>
      <c r="AS26" s="372">
        <v>2830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3557</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18220</v>
      </c>
      <c r="AN27" s="373"/>
      <c r="AO27" s="373"/>
      <c r="AP27" s="373"/>
      <c r="AQ27" s="373"/>
      <c r="AR27" s="374"/>
      <c r="AS27" s="372">
        <v>3037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2792</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1515412</v>
      </c>
      <c r="BO28" s="449"/>
      <c r="BP28" s="449"/>
      <c r="BQ28" s="449"/>
      <c r="BR28" s="449"/>
      <c r="BS28" s="449"/>
      <c r="BT28" s="449"/>
      <c r="BU28" s="450"/>
      <c r="BV28" s="448">
        <v>1501834</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6</v>
      </c>
      <c r="M29" s="373"/>
      <c r="N29" s="373"/>
      <c r="O29" s="373"/>
      <c r="P29" s="374"/>
      <c r="Q29" s="372">
        <v>2544</v>
      </c>
      <c r="R29" s="373"/>
      <c r="S29" s="373"/>
      <c r="T29" s="373"/>
      <c r="U29" s="373"/>
      <c r="V29" s="374"/>
      <c r="W29" s="463"/>
      <c r="X29" s="464"/>
      <c r="Y29" s="465"/>
      <c r="Z29" s="375" t="s">
        <v>177</v>
      </c>
      <c r="AA29" s="376"/>
      <c r="AB29" s="376"/>
      <c r="AC29" s="376"/>
      <c r="AD29" s="376"/>
      <c r="AE29" s="376"/>
      <c r="AF29" s="376"/>
      <c r="AG29" s="377"/>
      <c r="AH29" s="372">
        <v>64</v>
      </c>
      <c r="AI29" s="373"/>
      <c r="AJ29" s="373"/>
      <c r="AK29" s="373"/>
      <c r="AL29" s="374"/>
      <c r="AM29" s="372">
        <v>190132</v>
      </c>
      <c r="AN29" s="373"/>
      <c r="AO29" s="373"/>
      <c r="AP29" s="373"/>
      <c r="AQ29" s="373"/>
      <c r="AR29" s="374"/>
      <c r="AS29" s="372">
        <v>2971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1173148</v>
      </c>
      <c r="BO30" s="454"/>
      <c r="BP30" s="454"/>
      <c r="BQ30" s="454"/>
      <c r="BR30" s="454"/>
      <c r="BS30" s="454"/>
      <c r="BT30" s="454"/>
      <c r="BU30" s="455"/>
      <c r="BV30" s="453">
        <v>1199010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厚木愛甲環境施設組合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神奈川県後期高齢者医療広域連合（一般会計）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神奈川県後期高齢者医療広域連合（特別会計）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神奈川県町村情報システム共同事業組合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神奈川県市町村職員退職手当組合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M4ha07ZLVCcIeusl9UD2DrJmjrrNd7Y6upC1A46WFuR8kBVHrj+MfQJ8cylI5Cpd3opdgiKzfl+iwQD1mp4xg==" saltValue="79z/FoeAzORqmAJR0lNJ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530</v>
      </c>
      <c r="D34" s="1151"/>
      <c r="E34" s="1152"/>
      <c r="F34" s="32">
        <v>4.6500000000000004</v>
      </c>
      <c r="G34" s="33">
        <v>5.84</v>
      </c>
      <c r="H34" s="33">
        <v>5.42</v>
      </c>
      <c r="I34" s="33">
        <v>3.85</v>
      </c>
      <c r="J34" s="34">
        <v>5.03</v>
      </c>
      <c r="K34" s="22"/>
      <c r="L34" s="22"/>
      <c r="M34" s="22"/>
      <c r="N34" s="22"/>
      <c r="O34" s="22"/>
      <c r="P34" s="22"/>
    </row>
    <row r="35" spans="1:16" ht="39" customHeight="1" x14ac:dyDescent="0.2">
      <c r="A35" s="22"/>
      <c r="B35" s="35"/>
      <c r="C35" s="1145" t="s">
        <v>531</v>
      </c>
      <c r="D35" s="1146"/>
      <c r="E35" s="1147"/>
      <c r="F35" s="36" t="s">
        <v>486</v>
      </c>
      <c r="G35" s="37" t="s">
        <v>486</v>
      </c>
      <c r="H35" s="37" t="s">
        <v>486</v>
      </c>
      <c r="I35" s="37" t="s">
        <v>486</v>
      </c>
      <c r="J35" s="38">
        <v>1.03</v>
      </c>
      <c r="K35" s="22"/>
      <c r="L35" s="22"/>
      <c r="M35" s="22"/>
      <c r="N35" s="22"/>
      <c r="O35" s="22"/>
      <c r="P35" s="22"/>
    </row>
    <row r="36" spans="1:16" ht="39" customHeight="1" x14ac:dyDescent="0.2">
      <c r="A36" s="22"/>
      <c r="B36" s="35"/>
      <c r="C36" s="1145" t="s">
        <v>532</v>
      </c>
      <c r="D36" s="1146"/>
      <c r="E36" s="1147"/>
      <c r="F36" s="36" t="s">
        <v>486</v>
      </c>
      <c r="G36" s="37" t="s">
        <v>486</v>
      </c>
      <c r="H36" s="37" t="s">
        <v>486</v>
      </c>
      <c r="I36" s="37" t="s">
        <v>486</v>
      </c>
      <c r="J36" s="38">
        <v>0.87</v>
      </c>
      <c r="K36" s="22"/>
      <c r="L36" s="22"/>
      <c r="M36" s="22"/>
      <c r="N36" s="22"/>
      <c r="O36" s="22"/>
      <c r="P36" s="22"/>
    </row>
    <row r="37" spans="1:16" ht="39" customHeight="1" x14ac:dyDescent="0.2">
      <c r="A37" s="22"/>
      <c r="B37" s="35"/>
      <c r="C37" s="1145" t="s">
        <v>533</v>
      </c>
      <c r="D37" s="1146"/>
      <c r="E37" s="1147"/>
      <c r="F37" s="36">
        <v>0.64</v>
      </c>
      <c r="G37" s="37">
        <v>0.97</v>
      </c>
      <c r="H37" s="37">
        <v>0.9</v>
      </c>
      <c r="I37" s="37">
        <v>0.37</v>
      </c>
      <c r="J37" s="38">
        <v>0.39</v>
      </c>
      <c r="K37" s="22"/>
      <c r="L37" s="22"/>
      <c r="M37" s="22"/>
      <c r="N37" s="22"/>
      <c r="O37" s="22"/>
      <c r="P37" s="22"/>
    </row>
    <row r="38" spans="1:16" ht="39" customHeight="1" x14ac:dyDescent="0.2">
      <c r="A38" s="22"/>
      <c r="B38" s="35"/>
      <c r="C38" s="1145" t="s">
        <v>534</v>
      </c>
      <c r="D38" s="1146"/>
      <c r="E38" s="1147"/>
      <c r="F38" s="36">
        <v>7.0000000000000007E-2</v>
      </c>
      <c r="G38" s="37">
        <v>7.0000000000000007E-2</v>
      </c>
      <c r="H38" s="37">
        <v>0.05</v>
      </c>
      <c r="I38" s="37">
        <v>0</v>
      </c>
      <c r="J38" s="38">
        <v>0.05</v>
      </c>
      <c r="K38" s="22"/>
      <c r="L38" s="22"/>
      <c r="M38" s="22"/>
      <c r="N38" s="22"/>
      <c r="O38" s="22"/>
      <c r="P38" s="22"/>
    </row>
    <row r="39" spans="1:16" ht="39" customHeight="1" x14ac:dyDescent="0.2">
      <c r="A39" s="22"/>
      <c r="B39" s="35"/>
      <c r="C39" s="1145" t="s">
        <v>535</v>
      </c>
      <c r="D39" s="1146"/>
      <c r="E39" s="1147"/>
      <c r="F39" s="36">
        <v>0.28999999999999998</v>
      </c>
      <c r="G39" s="37">
        <v>0.44</v>
      </c>
      <c r="H39" s="37">
        <v>0.28999999999999998</v>
      </c>
      <c r="I39" s="37">
        <v>0.02</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537</v>
      </c>
      <c r="D43" s="1149"/>
      <c r="E43" s="1150"/>
      <c r="F43" s="41">
        <v>0.81</v>
      </c>
      <c r="G43" s="42">
        <v>0.72</v>
      </c>
      <c r="H43" s="42">
        <v>0.59</v>
      </c>
      <c r="I43" s="42">
        <v>6.77</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0pun8alEgIGxXR0D7zpBbct1oVwjdG9y40vPXT3uu2W4SteHIdk6+zw+r4S/wF4ecEw4IzvSHBLQSikwGFxiw==" saltValue="zx+OAyhK5Hh8zmticxYu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35</v>
      </c>
      <c r="L45" s="60">
        <v>37</v>
      </c>
      <c r="M45" s="60">
        <v>45</v>
      </c>
      <c r="N45" s="60">
        <v>48</v>
      </c>
      <c r="O45" s="61">
        <v>63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67</v>
      </c>
      <c r="L48" s="64">
        <v>68</v>
      </c>
      <c r="M48" s="64">
        <v>78</v>
      </c>
      <c r="N48" s="64">
        <v>58</v>
      </c>
      <c r="O48" s="65">
        <v>82</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486</v>
      </c>
      <c r="L49" s="64">
        <v>0</v>
      </c>
      <c r="M49" s="64">
        <v>0</v>
      </c>
      <c r="N49" s="64">
        <v>0</v>
      </c>
      <c r="O49" s="65">
        <v>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135</v>
      </c>
      <c r="L52" s="64">
        <v>144</v>
      </c>
      <c r="M52" s="64">
        <v>146</v>
      </c>
      <c r="N52" s="64">
        <v>141</v>
      </c>
      <c r="O52" s="65">
        <v>133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-33</v>
      </c>
      <c r="L53" s="69">
        <v>-39</v>
      </c>
      <c r="M53" s="69">
        <v>-23</v>
      </c>
      <c r="N53" s="69">
        <v>-35</v>
      </c>
      <c r="O53" s="70">
        <v>13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ds5T53/ouoOOVn9psp28xOp5dsm3jiaEUSa7jolPmxwSTgnCjgVSGWgkRy6C6MpVo+HbrBW9MpjZ8TnKCpkpw==" saltValue="0oqwvYsojk9iOy2tXHiz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854</v>
      </c>
      <c r="J41" s="344">
        <v>1052</v>
      </c>
      <c r="K41" s="344">
        <v>1081</v>
      </c>
      <c r="L41" s="344">
        <v>1064</v>
      </c>
      <c r="M41" s="345">
        <v>1015</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493</v>
      </c>
      <c r="J43" s="347">
        <v>477</v>
      </c>
      <c r="K43" s="347">
        <v>530</v>
      </c>
      <c r="L43" s="347">
        <v>484</v>
      </c>
      <c r="M43" s="348">
        <v>580</v>
      </c>
    </row>
    <row r="44" spans="2:13" ht="27.75" customHeight="1" x14ac:dyDescent="0.2">
      <c r="B44" s="1186"/>
      <c r="C44" s="1187"/>
      <c r="D44" s="106"/>
      <c r="E44" s="1190" t="s">
        <v>34</v>
      </c>
      <c r="F44" s="1190"/>
      <c r="G44" s="1190"/>
      <c r="H44" s="1191"/>
      <c r="I44" s="346">
        <v>9</v>
      </c>
      <c r="J44" s="347">
        <v>10</v>
      </c>
      <c r="K44" s="347">
        <v>23</v>
      </c>
      <c r="L44" s="347">
        <v>55</v>
      </c>
      <c r="M44" s="348">
        <v>141</v>
      </c>
    </row>
    <row r="45" spans="2:13" ht="27.75" customHeight="1" x14ac:dyDescent="0.2">
      <c r="B45" s="1186"/>
      <c r="C45" s="1187"/>
      <c r="D45" s="106"/>
      <c r="E45" s="1190" t="s">
        <v>35</v>
      </c>
      <c r="F45" s="1190"/>
      <c r="G45" s="1190"/>
      <c r="H45" s="1191"/>
      <c r="I45" s="346">
        <v>93</v>
      </c>
      <c r="J45" s="347">
        <v>100</v>
      </c>
      <c r="K45" s="347">
        <v>140</v>
      </c>
      <c r="L45" s="347">
        <v>132</v>
      </c>
      <c r="M45" s="348">
        <v>190</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2429</v>
      </c>
      <c r="J50" s="347">
        <v>2639</v>
      </c>
      <c r="K50" s="347">
        <v>2809</v>
      </c>
      <c r="L50" s="347">
        <v>2760</v>
      </c>
      <c r="M50" s="348">
        <v>2735</v>
      </c>
    </row>
    <row r="51" spans="2:13" ht="27.75" customHeight="1" x14ac:dyDescent="0.2">
      <c r="B51" s="1186"/>
      <c r="C51" s="1187"/>
      <c r="D51" s="106"/>
      <c r="E51" s="1190" t="s">
        <v>42</v>
      </c>
      <c r="F51" s="1190"/>
      <c r="G51" s="1190"/>
      <c r="H51" s="1191"/>
      <c r="I51" s="346" t="s">
        <v>486</v>
      </c>
      <c r="J51" s="347" t="s">
        <v>486</v>
      </c>
      <c r="K51" s="347" t="s">
        <v>486</v>
      </c>
      <c r="L51" s="347" t="s">
        <v>486</v>
      </c>
      <c r="M51" s="348" t="s">
        <v>486</v>
      </c>
    </row>
    <row r="52" spans="2:13" ht="27.75" customHeight="1" x14ac:dyDescent="0.2">
      <c r="B52" s="1188"/>
      <c r="C52" s="1189"/>
      <c r="D52" s="106"/>
      <c r="E52" s="1190" t="s">
        <v>43</v>
      </c>
      <c r="F52" s="1190"/>
      <c r="G52" s="1190"/>
      <c r="H52" s="1191"/>
      <c r="I52" s="346">
        <v>1538</v>
      </c>
      <c r="J52" s="347">
        <v>1592</v>
      </c>
      <c r="K52" s="347">
        <v>1560</v>
      </c>
      <c r="L52" s="347">
        <v>1524</v>
      </c>
      <c r="M52" s="348">
        <v>1477</v>
      </c>
    </row>
    <row r="53" spans="2:13" ht="27.75" customHeight="1" thickBot="1" x14ac:dyDescent="0.25">
      <c r="B53" s="1192" t="s">
        <v>19</v>
      </c>
      <c r="C53" s="1193"/>
      <c r="D53" s="110"/>
      <c r="E53" s="1194" t="s">
        <v>44</v>
      </c>
      <c r="F53" s="1194"/>
      <c r="G53" s="1194"/>
      <c r="H53" s="1195"/>
      <c r="I53" s="349">
        <v>-2519</v>
      </c>
      <c r="J53" s="350">
        <v>-2592</v>
      </c>
      <c r="K53" s="350">
        <v>-2596</v>
      </c>
      <c r="L53" s="350">
        <v>-2549</v>
      </c>
      <c r="M53" s="351">
        <v>-2287</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LeyspKPK4q+TonQylV+OABR2P5Kbz5eADqA7lQNpvm9L2dLUeykC9QI2OGHAjiabnPqz5kRU2rV130T5b0YqQ==" saltValue="ABL11gL+Hn8wp2Sfdw69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1502</v>
      </c>
      <c r="G55" s="352">
        <v>1502</v>
      </c>
      <c r="H55" s="353">
        <v>1515</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1192</v>
      </c>
      <c r="G57" s="356">
        <v>1199</v>
      </c>
      <c r="H57" s="357">
        <v>1173</v>
      </c>
    </row>
    <row r="58" spans="2:8" ht="45.75" customHeight="1" x14ac:dyDescent="0.2">
      <c r="B58" s="123"/>
      <c r="C58" s="1203" t="s">
        <v>548</v>
      </c>
      <c r="D58" s="1204"/>
      <c r="E58" s="1205"/>
      <c r="F58" s="358">
        <v>743</v>
      </c>
      <c r="G58" s="358">
        <v>757</v>
      </c>
      <c r="H58" s="359">
        <v>946</v>
      </c>
    </row>
    <row r="59" spans="2:8" ht="45.75" customHeight="1" x14ac:dyDescent="0.2">
      <c r="B59" s="123"/>
      <c r="C59" s="1203" t="s">
        <v>549</v>
      </c>
      <c r="D59" s="1204"/>
      <c r="E59" s="1205"/>
      <c r="F59" s="358">
        <v>80</v>
      </c>
      <c r="G59" s="358">
        <v>89</v>
      </c>
      <c r="H59" s="359">
        <v>101</v>
      </c>
    </row>
    <row r="60" spans="2:8" ht="45.75" customHeight="1" x14ac:dyDescent="0.2">
      <c r="B60" s="123"/>
      <c r="C60" s="1203" t="s">
        <v>550</v>
      </c>
      <c r="D60" s="1204"/>
      <c r="E60" s="1205"/>
      <c r="F60" s="358">
        <v>92</v>
      </c>
      <c r="G60" s="358">
        <v>79</v>
      </c>
      <c r="H60" s="359">
        <v>69</v>
      </c>
    </row>
    <row r="61" spans="2:8" ht="45.75" customHeight="1" x14ac:dyDescent="0.2">
      <c r="B61" s="123"/>
      <c r="C61" s="1203" t="s">
        <v>551</v>
      </c>
      <c r="D61" s="1204"/>
      <c r="E61" s="1205"/>
      <c r="F61" s="358">
        <v>16</v>
      </c>
      <c r="G61" s="358">
        <v>16</v>
      </c>
      <c r="H61" s="359">
        <v>40</v>
      </c>
    </row>
    <row r="62" spans="2:8" ht="45.75" customHeight="1" thickBot="1" x14ac:dyDescent="0.25">
      <c r="B62" s="124"/>
      <c r="C62" s="1206" t="s">
        <v>552</v>
      </c>
      <c r="D62" s="1207"/>
      <c r="E62" s="1208"/>
      <c r="F62" s="360">
        <v>19</v>
      </c>
      <c r="G62" s="360">
        <v>16</v>
      </c>
      <c r="H62" s="361">
        <v>12</v>
      </c>
    </row>
    <row r="63" spans="2:8" ht="52.5" customHeight="1" thickBot="1" x14ac:dyDescent="0.25">
      <c r="B63" s="125"/>
      <c r="C63" s="1209" t="s">
        <v>49</v>
      </c>
      <c r="D63" s="1209"/>
      <c r="E63" s="1210"/>
      <c r="F63" s="362">
        <v>2694</v>
      </c>
      <c r="G63" s="362">
        <v>2701</v>
      </c>
      <c r="H63" s="363">
        <v>2689</v>
      </c>
    </row>
    <row r="64" spans="2:8" ht="13" x14ac:dyDescent="0.2"/>
  </sheetData>
  <sheetProtection algorithmName="SHA-512" hashValue="h24xcOv4xLCkH1UXPR99zzBB325wvr51ppqi0OPC6ukoZ23ya0nUd8tZ+YT5tbLWSM4dwsh3ZYIAZ/bqbNnQGA==" saltValue="eK1Q3CT7IyC9cMKMVGxG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68993</v>
      </c>
      <c r="E3" s="144"/>
      <c r="F3" s="145">
        <v>332350</v>
      </c>
      <c r="G3" s="146"/>
      <c r="H3" s="147"/>
    </row>
    <row r="4" spans="1:8" x14ac:dyDescent="0.2">
      <c r="A4" s="148"/>
      <c r="B4" s="149"/>
      <c r="C4" s="150"/>
      <c r="D4" s="151">
        <v>68981</v>
      </c>
      <c r="E4" s="152"/>
      <c r="F4" s="153">
        <v>200453</v>
      </c>
      <c r="G4" s="154"/>
      <c r="H4" s="155"/>
    </row>
    <row r="5" spans="1:8" x14ac:dyDescent="0.2">
      <c r="A5" s="136" t="s">
        <v>518</v>
      </c>
      <c r="B5" s="141"/>
      <c r="C5" s="142"/>
      <c r="D5" s="143">
        <v>81251</v>
      </c>
      <c r="E5" s="144"/>
      <c r="F5" s="145">
        <v>362690</v>
      </c>
      <c r="G5" s="146"/>
      <c r="H5" s="147"/>
    </row>
    <row r="6" spans="1:8" x14ac:dyDescent="0.2">
      <c r="A6" s="148"/>
      <c r="B6" s="149"/>
      <c r="C6" s="150"/>
      <c r="D6" s="151">
        <v>81251</v>
      </c>
      <c r="E6" s="152"/>
      <c r="F6" s="153">
        <v>172580</v>
      </c>
      <c r="G6" s="154"/>
      <c r="H6" s="155"/>
    </row>
    <row r="7" spans="1:8" x14ac:dyDescent="0.2">
      <c r="A7" s="136" t="s">
        <v>519</v>
      </c>
      <c r="B7" s="141"/>
      <c r="C7" s="142"/>
      <c r="D7" s="143">
        <v>97529</v>
      </c>
      <c r="E7" s="144"/>
      <c r="F7" s="145">
        <v>296093</v>
      </c>
      <c r="G7" s="146"/>
      <c r="H7" s="147"/>
    </row>
    <row r="8" spans="1:8" x14ac:dyDescent="0.2">
      <c r="A8" s="148"/>
      <c r="B8" s="149"/>
      <c r="C8" s="150"/>
      <c r="D8" s="151">
        <v>97529</v>
      </c>
      <c r="E8" s="152"/>
      <c r="F8" s="153">
        <v>140545</v>
      </c>
      <c r="G8" s="154"/>
      <c r="H8" s="155"/>
    </row>
    <row r="9" spans="1:8" x14ac:dyDescent="0.2">
      <c r="A9" s="136" t="s">
        <v>520</v>
      </c>
      <c r="B9" s="141"/>
      <c r="C9" s="142"/>
      <c r="D9" s="143">
        <v>113440</v>
      </c>
      <c r="E9" s="144"/>
      <c r="F9" s="145">
        <v>308655</v>
      </c>
      <c r="G9" s="146"/>
      <c r="H9" s="147"/>
    </row>
    <row r="10" spans="1:8" x14ac:dyDescent="0.2">
      <c r="A10" s="148"/>
      <c r="B10" s="149"/>
      <c r="C10" s="150"/>
      <c r="D10" s="151">
        <v>113440</v>
      </c>
      <c r="E10" s="152"/>
      <c r="F10" s="153">
        <v>169887</v>
      </c>
      <c r="G10" s="154"/>
      <c r="H10" s="155"/>
    </row>
    <row r="11" spans="1:8" x14ac:dyDescent="0.2">
      <c r="A11" s="136" t="s">
        <v>521</v>
      </c>
      <c r="B11" s="141"/>
      <c r="C11" s="142"/>
      <c r="D11" s="143">
        <v>107517</v>
      </c>
      <c r="E11" s="144"/>
      <c r="F11" s="145">
        <v>325476</v>
      </c>
      <c r="G11" s="146"/>
      <c r="H11" s="147"/>
    </row>
    <row r="12" spans="1:8" x14ac:dyDescent="0.2">
      <c r="A12" s="148"/>
      <c r="B12" s="149"/>
      <c r="C12" s="156"/>
      <c r="D12" s="151">
        <v>107149</v>
      </c>
      <c r="E12" s="152"/>
      <c r="F12" s="153">
        <v>190204</v>
      </c>
      <c r="G12" s="154"/>
      <c r="H12" s="155"/>
    </row>
    <row r="13" spans="1:8" x14ac:dyDescent="0.2">
      <c r="A13" s="136"/>
      <c r="B13" s="141"/>
      <c r="C13" s="157"/>
      <c r="D13" s="158">
        <v>93746</v>
      </c>
      <c r="E13" s="159"/>
      <c r="F13" s="160">
        <v>325053</v>
      </c>
      <c r="G13" s="161"/>
      <c r="H13" s="147"/>
    </row>
    <row r="14" spans="1:8" x14ac:dyDescent="0.2">
      <c r="A14" s="148"/>
      <c r="B14" s="149"/>
      <c r="C14" s="150"/>
      <c r="D14" s="151">
        <v>93670</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5.37</v>
      </c>
      <c r="C19" s="162">
        <f>ROUND(VALUE(SUBSTITUTE(実質収支比率等に係る経年分析!G$48,"▲","-")),2)</f>
        <v>6.12</v>
      </c>
      <c r="D19" s="162">
        <f>ROUND(VALUE(SUBSTITUTE(実質収支比率等に係る経年分析!H$48,"▲","-")),2)</f>
        <v>5.43</v>
      </c>
      <c r="E19" s="162">
        <f>ROUND(VALUE(SUBSTITUTE(実質収支比率等に係る経年分析!I$48,"▲","-")),2)</f>
        <v>3.86</v>
      </c>
      <c r="F19" s="162">
        <f>ROUND(VALUE(SUBSTITUTE(実質収支比率等に係る経年分析!J$48,"▲","-")),2)</f>
        <v>5.04</v>
      </c>
    </row>
    <row r="20" spans="1:11" x14ac:dyDescent="0.2">
      <c r="A20" s="162" t="s">
        <v>53</v>
      </c>
      <c r="B20" s="162">
        <f>ROUND(VALUE(SUBSTITUTE(実質収支比率等に係る経年分析!F$47,"▲","-")),2)</f>
        <v>72.86</v>
      </c>
      <c r="C20" s="162">
        <f>ROUND(VALUE(SUBSTITUTE(実質収支比率等に係る経年分析!G$47,"▲","-")),2)</f>
        <v>73.569999999999993</v>
      </c>
      <c r="D20" s="162">
        <f>ROUND(VALUE(SUBSTITUTE(実質収支比率等に係る経年分析!H$47,"▲","-")),2)</f>
        <v>82.2</v>
      </c>
      <c r="E20" s="162">
        <f>ROUND(VALUE(SUBSTITUTE(実質収支比率等に係る経年分析!I$47,"▲","-")),2)</f>
        <v>82.09</v>
      </c>
      <c r="F20" s="162">
        <f>ROUND(VALUE(SUBSTITUTE(実質収支比率等に係る経年分析!J$47,"▲","-")),2)</f>
        <v>81.55</v>
      </c>
    </row>
    <row r="21" spans="1:11" x14ac:dyDescent="0.2">
      <c r="A21" s="162" t="s">
        <v>54</v>
      </c>
      <c r="B21" s="162">
        <f>IF(ISNUMBER(VALUE(SUBSTITUTE(実質収支比率等に係る経年分析!F$49,"▲","-"))),ROUND(VALUE(SUBSTITUTE(実質収支比率等に係る経年分析!F$49,"▲","-")),2),NA())</f>
        <v>1.92</v>
      </c>
      <c r="C21" s="162">
        <f>IF(ISNUMBER(VALUE(SUBSTITUTE(実質収支比率等に係る経年分析!G$49,"▲","-"))),ROUND(VALUE(SUBSTITUTE(実質収支比率等に係る経年分析!G$49,"▲","-")),2),NA())</f>
        <v>10.36</v>
      </c>
      <c r="D21" s="162">
        <f>IF(ISNUMBER(VALUE(SUBSTITUTE(実質収支比率等に係る経年分析!H$49,"▲","-"))),ROUND(VALUE(SUBSTITUTE(実質収支比率等に係る経年分析!H$49,"▲","-")),2),NA())</f>
        <v>4.47</v>
      </c>
      <c r="E21" s="162">
        <f>IF(ISNUMBER(VALUE(SUBSTITUTE(実質収支比率等に係る経年分析!I$49,"▲","-"))),ROUND(VALUE(SUBSTITUTE(実質収支比率等に係る経年分析!I$49,"▲","-")),2),NA())</f>
        <v>-1.55</v>
      </c>
      <c r="F21" s="162">
        <f>IF(ISNUMBER(VALUE(SUBSTITUTE(実質収支比率等に係る経年分析!J$49,"▲","-"))),ROUND(VALUE(SUBSTITUTE(実質収支比率等に係る経年分析!J$49,"▲","-")),2),NA())</f>
        <v>1.97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0.81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0.72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6.77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介護保険事業特別会計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0.28999999999999998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7.0000000000000007E-2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0.39</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0.87</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1.03</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4.6500000000000004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5.42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5.03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135</v>
      </c>
      <c r="E42" s="164"/>
      <c r="F42" s="164"/>
      <c r="G42" s="164">
        <f>'実質公債費比率（分子）の構造'!L$52</f>
        <v>144</v>
      </c>
      <c r="H42" s="164"/>
      <c r="I42" s="164"/>
      <c r="J42" s="164">
        <f>'実質公債費比率（分子）の構造'!M$52</f>
        <v>146</v>
      </c>
      <c r="K42" s="164"/>
      <c r="L42" s="164"/>
      <c r="M42" s="164">
        <f>'実質公債費比率（分子）の構造'!N$52</f>
        <v>141</v>
      </c>
      <c r="N42" s="164"/>
      <c r="O42" s="164"/>
      <c r="P42" s="164">
        <f>'実質公債費比率（分子）の構造'!O$52</f>
        <v>133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f>'実質公債費比率（分子）の構造'!L$49</f>
        <v>0</v>
      </c>
      <c r="F45" s="164"/>
      <c r="G45" s="164"/>
      <c r="H45" s="164">
        <f>'実質公債費比率（分子）の構造'!M$49</f>
        <v>0</v>
      </c>
      <c r="I45" s="164"/>
      <c r="J45" s="164"/>
      <c r="K45" s="164">
        <f>'実質公債費比率（分子）の構造'!N$49</f>
        <v>0</v>
      </c>
      <c r="L45" s="164"/>
      <c r="M45" s="164"/>
      <c r="N45" s="164">
        <f>'実質公債費比率（分子）の構造'!O$49</f>
        <v>1</v>
      </c>
      <c r="O45" s="164"/>
      <c r="P45" s="164"/>
    </row>
    <row r="46" spans="1:16" x14ac:dyDescent="0.2">
      <c r="A46" s="164" t="s">
        <v>64</v>
      </c>
      <c r="B46" s="164">
        <f>'実質公債費比率（分子）の構造'!K$48</f>
        <v>67</v>
      </c>
      <c r="C46" s="164"/>
      <c r="D46" s="164"/>
      <c r="E46" s="164">
        <f>'実質公債費比率（分子）の構造'!L$48</f>
        <v>68</v>
      </c>
      <c r="F46" s="164"/>
      <c r="G46" s="164"/>
      <c r="H46" s="164">
        <f>'実質公債費比率（分子）の構造'!M$48</f>
        <v>78</v>
      </c>
      <c r="I46" s="164"/>
      <c r="J46" s="164"/>
      <c r="K46" s="164">
        <f>'実質公債費比率（分子）の構造'!N$48</f>
        <v>58</v>
      </c>
      <c r="L46" s="164"/>
      <c r="M46" s="164"/>
      <c r="N46" s="164">
        <f>'実質公債費比率（分子）の構造'!O$48</f>
        <v>82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35</v>
      </c>
      <c r="C49" s="164"/>
      <c r="D49" s="164"/>
      <c r="E49" s="164">
        <f>'実質公債費比率（分子）の構造'!L$45</f>
        <v>37</v>
      </c>
      <c r="F49" s="164"/>
      <c r="G49" s="164"/>
      <c r="H49" s="164">
        <f>'実質公債費比率（分子）の構造'!M$45</f>
        <v>45</v>
      </c>
      <c r="I49" s="164"/>
      <c r="J49" s="164"/>
      <c r="K49" s="164">
        <f>'実質公債費比率（分子）の構造'!N$45</f>
        <v>48</v>
      </c>
      <c r="L49" s="164"/>
      <c r="M49" s="164"/>
      <c r="N49" s="164">
        <f>'実質公債費比率（分子）の構造'!O$45</f>
        <v>63</v>
      </c>
      <c r="O49" s="164"/>
      <c r="P49" s="164"/>
    </row>
    <row r="50" spans="1:16" x14ac:dyDescent="0.2">
      <c r="A50" s="164" t="s">
        <v>67</v>
      </c>
      <c r="B50" s="164" t="e">
        <f>NA()</f>
        <v>#N/A</v>
      </c>
      <c r="C50" s="164">
        <f>IF(ISNUMBER('実質公債費比率（分子）の構造'!K$53),'実質公債費比率（分子）の構造'!K$53,NA())</f>
        <v>-33</v>
      </c>
      <c r="D50" s="164" t="e">
        <f>NA()</f>
        <v>#N/A</v>
      </c>
      <c r="E50" s="164" t="e">
        <f>NA()</f>
        <v>#N/A</v>
      </c>
      <c r="F50" s="164">
        <f>IF(ISNUMBER('実質公債費比率（分子）の構造'!L$53),'実質公債費比率（分子）の構造'!L$53,NA())</f>
        <v>-39</v>
      </c>
      <c r="G50" s="164" t="e">
        <f>NA()</f>
        <v>#N/A</v>
      </c>
      <c r="H50" s="164" t="e">
        <f>NA()</f>
        <v>#N/A</v>
      </c>
      <c r="I50" s="164">
        <f>IF(ISNUMBER('実質公債費比率（分子）の構造'!M$53),'実質公債費比率（分子）の構造'!M$53,NA())</f>
        <v>-23</v>
      </c>
      <c r="J50" s="164" t="e">
        <f>NA()</f>
        <v>#N/A</v>
      </c>
      <c r="K50" s="164" t="e">
        <f>NA()</f>
        <v>#N/A</v>
      </c>
      <c r="L50" s="164">
        <f>IF(ISNUMBER('実質公債費比率（分子）の構造'!N$53),'実質公債費比率（分子）の構造'!N$53,NA())</f>
        <v>-35</v>
      </c>
      <c r="M50" s="164" t="e">
        <f>NA()</f>
        <v>#N/A</v>
      </c>
      <c r="N50" s="164" t="e">
        <f>NA()</f>
        <v>#N/A</v>
      </c>
      <c r="O50" s="164">
        <f>IF(ISNUMBER('実質公債費比率（分子）の構造'!O$53),'実質公債費比率（分子）の構造'!O$53,NA())</f>
        <v>13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1538</v>
      </c>
      <c r="E56" s="163"/>
      <c r="F56" s="163"/>
      <c r="G56" s="163">
        <f>'将来負担比率（分子）の構造'!J$52</f>
        <v>1592</v>
      </c>
      <c r="H56" s="163"/>
      <c r="I56" s="163"/>
      <c r="J56" s="163">
        <f>'将来負担比率（分子）の構造'!K$52</f>
        <v>1560</v>
      </c>
      <c r="K56" s="163"/>
      <c r="L56" s="163"/>
      <c r="M56" s="163">
        <f>'将来負担比率（分子）の構造'!L$52</f>
        <v>1524</v>
      </c>
      <c r="N56" s="163"/>
      <c r="O56" s="163"/>
      <c r="P56" s="163">
        <f>'将来負担比率（分子）の構造'!M$52</f>
        <v>1477</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2429</v>
      </c>
      <c r="E58" s="163"/>
      <c r="F58" s="163"/>
      <c r="G58" s="163">
        <f>'将来負担比率（分子）の構造'!J$50</f>
        <v>2639</v>
      </c>
      <c r="H58" s="163"/>
      <c r="I58" s="163"/>
      <c r="J58" s="163">
        <f>'将来負担比率（分子）の構造'!K$50</f>
        <v>2809</v>
      </c>
      <c r="K58" s="163"/>
      <c r="L58" s="163"/>
      <c r="M58" s="163">
        <f>'将来負担比率（分子）の構造'!L$50</f>
        <v>2760</v>
      </c>
      <c r="N58" s="163"/>
      <c r="O58" s="163"/>
      <c r="P58" s="163">
        <f>'将来負担比率（分子）の構造'!M$50</f>
        <v>2735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93</v>
      </c>
      <c r="C62" s="163"/>
      <c r="D62" s="163"/>
      <c r="E62" s="163">
        <f>'将来負担比率（分子）の構造'!J$45</f>
        <v>100</v>
      </c>
      <c r="F62" s="163"/>
      <c r="G62" s="163"/>
      <c r="H62" s="163">
        <f>'将来負担比率（分子）の構造'!K$45</f>
        <v>140</v>
      </c>
      <c r="I62" s="163"/>
      <c r="J62" s="163"/>
      <c r="K62" s="163">
        <f>'将来負担比率（分子）の構造'!L$45</f>
        <v>132</v>
      </c>
      <c r="L62" s="163"/>
      <c r="M62" s="163"/>
      <c r="N62" s="163">
        <f>'将来負担比率（分子）の構造'!M$45</f>
        <v>190</v>
      </c>
      <c r="O62" s="163"/>
      <c r="P62" s="163"/>
    </row>
    <row r="63" spans="1:16" x14ac:dyDescent="0.2">
      <c r="A63" s="163" t="s">
        <v>34</v>
      </c>
      <c r="B63" s="163">
        <f>'将来負担比率（分子）の構造'!I$44</f>
        <v>9</v>
      </c>
      <c r="C63" s="163"/>
      <c r="D63" s="163"/>
      <c r="E63" s="163">
        <f>'将来負担比率（分子）の構造'!J$44</f>
        <v>10</v>
      </c>
      <c r="F63" s="163"/>
      <c r="G63" s="163"/>
      <c r="H63" s="163">
        <f>'将来負担比率（分子）の構造'!K$44</f>
        <v>23</v>
      </c>
      <c r="I63" s="163"/>
      <c r="J63" s="163"/>
      <c r="K63" s="163">
        <f>'将来負担比率（分子）の構造'!L$44</f>
        <v>55</v>
      </c>
      <c r="L63" s="163"/>
      <c r="M63" s="163"/>
      <c r="N63" s="163">
        <f>'将来負担比率（分子）の構造'!M$44</f>
        <v>141</v>
      </c>
      <c r="O63" s="163"/>
      <c r="P63" s="163"/>
    </row>
    <row r="64" spans="1:16" x14ac:dyDescent="0.2">
      <c r="A64" s="163" t="s">
        <v>33</v>
      </c>
      <c r="B64" s="163">
        <f>'将来負担比率（分子）の構造'!I$43</f>
        <v>493</v>
      </c>
      <c r="C64" s="163"/>
      <c r="D64" s="163"/>
      <c r="E64" s="163">
        <f>'将来負担比率（分子）の構造'!J$43</f>
        <v>477</v>
      </c>
      <c r="F64" s="163"/>
      <c r="G64" s="163"/>
      <c r="H64" s="163">
        <f>'将来負担比率（分子）の構造'!K$43</f>
        <v>530</v>
      </c>
      <c r="I64" s="163"/>
      <c r="J64" s="163"/>
      <c r="K64" s="163">
        <f>'将来負担比率（分子）の構造'!L$43</f>
        <v>484</v>
      </c>
      <c r="L64" s="163"/>
      <c r="M64" s="163"/>
      <c r="N64" s="163">
        <f>'将来負担比率（分子）の構造'!M$43</f>
        <v>580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854</v>
      </c>
      <c r="C66" s="163"/>
      <c r="D66" s="163"/>
      <c r="E66" s="163">
        <f>'将来負担比率（分子）の構造'!J$41</f>
        <v>1052</v>
      </c>
      <c r="F66" s="163"/>
      <c r="G66" s="163"/>
      <c r="H66" s="163">
        <f>'将来負担比率（分子）の構造'!K$41</f>
        <v>1081</v>
      </c>
      <c r="I66" s="163"/>
      <c r="J66" s="163"/>
      <c r="K66" s="163">
        <f>'将来負担比率（分子）の構造'!L$41</f>
        <v>1064</v>
      </c>
      <c r="L66" s="163"/>
      <c r="M66" s="163"/>
      <c r="N66" s="163">
        <f>'将来負担比率（分子）の構造'!M$41</f>
        <v>1015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1502</v>
      </c>
      <c r="C72" s="167">
        <f>基金残高に係る経年分析!G55</f>
        <v>1502</v>
      </c>
      <c r="D72" s="167">
        <f>基金残高に係る経年分析!H55</f>
        <v>1515</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1192</v>
      </c>
      <c r="C74" s="167">
        <f>基金残高に係る経年分析!G57</f>
        <v>1199</v>
      </c>
      <c r="D74" s="167">
        <f>基金残高に係る経年分析!H57</f>
        <v>1173</v>
      </c>
    </row>
  </sheetData>
  <sheetProtection algorithmName="SHA-512" hashValue="3hJG5UEdsVsIBcoKZ+G/jAH4YLbWm5b4OsyW9D577MNjxTylzueP+1U8gFAlN+MPwu2vGkw/9v5UaeFOFSM7dw==" saltValue="iI0gYCzjCBjQI8CNm2iq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1227975</v>
      </c>
      <c r="S5" s="674"/>
      <c r="T5" s="674"/>
      <c r="U5" s="674"/>
      <c r="V5" s="674"/>
      <c r="W5" s="674"/>
      <c r="X5" s="674"/>
      <c r="Y5" s="702"/>
      <c r="Z5" s="715">
        <v>42.5</v>
      </c>
      <c r="AA5" s="715"/>
      <c r="AB5" s="715"/>
      <c r="AC5" s="715"/>
      <c r="AD5" s="716">
        <v>1227975</v>
      </c>
      <c r="AE5" s="716"/>
      <c r="AF5" s="716"/>
      <c r="AG5" s="716"/>
      <c r="AH5" s="716"/>
      <c r="AI5" s="716"/>
      <c r="AJ5" s="716"/>
      <c r="AK5" s="716"/>
      <c r="AL5" s="703">
        <v>65.5</v>
      </c>
      <c r="AM5" s="685"/>
      <c r="AN5" s="685"/>
      <c r="AO5" s="704"/>
      <c r="AP5" s="676" t="s">
        <v>216</v>
      </c>
      <c r="AQ5" s="677"/>
      <c r="AR5" s="677"/>
      <c r="AS5" s="677"/>
      <c r="AT5" s="677"/>
      <c r="AU5" s="677"/>
      <c r="AV5" s="677"/>
      <c r="AW5" s="677"/>
      <c r="AX5" s="677"/>
      <c r="AY5" s="677"/>
      <c r="AZ5" s="677"/>
      <c r="BA5" s="677"/>
      <c r="BB5" s="677"/>
      <c r="BC5" s="677"/>
      <c r="BD5" s="677"/>
      <c r="BE5" s="677"/>
      <c r="BF5" s="678"/>
      <c r="BG5" s="621">
        <v>1227975</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26385</v>
      </c>
      <c r="S6" s="622"/>
      <c r="T6" s="622"/>
      <c r="U6" s="622"/>
      <c r="V6" s="622"/>
      <c r="W6" s="622"/>
      <c r="X6" s="622"/>
      <c r="Y6" s="623"/>
      <c r="Z6" s="659">
        <v>0.9</v>
      </c>
      <c r="AA6" s="659"/>
      <c r="AB6" s="659"/>
      <c r="AC6" s="659"/>
      <c r="AD6" s="660">
        <v>26385</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1227975</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67418</v>
      </c>
      <c r="CS6" s="622"/>
      <c r="CT6" s="622"/>
      <c r="CU6" s="622"/>
      <c r="CV6" s="622"/>
      <c r="CW6" s="622"/>
      <c r="CX6" s="622"/>
      <c r="CY6" s="623"/>
      <c r="CZ6" s="703">
        <v>2.4</v>
      </c>
      <c r="DA6" s="685"/>
      <c r="DB6" s="685"/>
      <c r="DC6" s="705"/>
      <c r="DD6" s="627" t="s">
        <v>122</v>
      </c>
      <c r="DE6" s="622"/>
      <c r="DF6" s="622"/>
      <c r="DG6" s="622"/>
      <c r="DH6" s="622"/>
      <c r="DI6" s="622"/>
      <c r="DJ6" s="622"/>
      <c r="DK6" s="622"/>
      <c r="DL6" s="622"/>
      <c r="DM6" s="622"/>
      <c r="DN6" s="622"/>
      <c r="DO6" s="622"/>
      <c r="DP6" s="623"/>
      <c r="DQ6" s="627">
        <v>67418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168</v>
      </c>
      <c r="S7" s="622"/>
      <c r="T7" s="622"/>
      <c r="U7" s="622"/>
      <c r="V7" s="622"/>
      <c r="W7" s="622"/>
      <c r="X7" s="622"/>
      <c r="Y7" s="623"/>
      <c r="Z7" s="659">
        <v>0</v>
      </c>
      <c r="AA7" s="659"/>
      <c r="AB7" s="659"/>
      <c r="AC7" s="659"/>
      <c r="AD7" s="660">
        <v>168</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143498</v>
      </c>
      <c r="BH7" s="622"/>
      <c r="BI7" s="622"/>
      <c r="BJ7" s="622"/>
      <c r="BK7" s="622"/>
      <c r="BL7" s="622"/>
      <c r="BM7" s="622"/>
      <c r="BN7" s="623"/>
      <c r="BO7" s="659">
        <v>11.7</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789275</v>
      </c>
      <c r="CS7" s="622"/>
      <c r="CT7" s="622"/>
      <c r="CU7" s="622"/>
      <c r="CV7" s="622"/>
      <c r="CW7" s="622"/>
      <c r="CX7" s="622"/>
      <c r="CY7" s="623"/>
      <c r="CZ7" s="659">
        <v>28.6</v>
      </c>
      <c r="DA7" s="659"/>
      <c r="DB7" s="659"/>
      <c r="DC7" s="659"/>
      <c r="DD7" s="627">
        <v>50344</v>
      </c>
      <c r="DE7" s="622"/>
      <c r="DF7" s="622"/>
      <c r="DG7" s="622"/>
      <c r="DH7" s="622"/>
      <c r="DI7" s="622"/>
      <c r="DJ7" s="622"/>
      <c r="DK7" s="622"/>
      <c r="DL7" s="622"/>
      <c r="DM7" s="622"/>
      <c r="DN7" s="622"/>
      <c r="DO7" s="622"/>
      <c r="DP7" s="623"/>
      <c r="DQ7" s="627">
        <v>518219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3843</v>
      </c>
      <c r="S8" s="622"/>
      <c r="T8" s="622"/>
      <c r="U8" s="622"/>
      <c r="V8" s="622"/>
      <c r="W8" s="622"/>
      <c r="X8" s="622"/>
      <c r="Y8" s="623"/>
      <c r="Z8" s="659">
        <v>0.1</v>
      </c>
      <c r="AA8" s="659"/>
      <c r="AB8" s="659"/>
      <c r="AC8" s="659"/>
      <c r="AD8" s="660">
        <v>3843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4667</v>
      </c>
      <c r="BH8" s="622"/>
      <c r="BI8" s="622"/>
      <c r="BJ8" s="622"/>
      <c r="BK8" s="622"/>
      <c r="BL8" s="622"/>
      <c r="BM8" s="622"/>
      <c r="BN8" s="623"/>
      <c r="BO8" s="659">
        <v>0.4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499960</v>
      </c>
      <c r="CS8" s="622"/>
      <c r="CT8" s="622"/>
      <c r="CU8" s="622"/>
      <c r="CV8" s="622"/>
      <c r="CW8" s="622"/>
      <c r="CX8" s="622"/>
      <c r="CY8" s="623"/>
      <c r="CZ8" s="659">
        <v>18.100000000000001</v>
      </c>
      <c r="DA8" s="659"/>
      <c r="DB8" s="659"/>
      <c r="DC8" s="659"/>
      <c r="DD8" s="627">
        <v>5819</v>
      </c>
      <c r="DE8" s="622"/>
      <c r="DF8" s="622"/>
      <c r="DG8" s="622"/>
      <c r="DH8" s="622"/>
      <c r="DI8" s="622"/>
      <c r="DJ8" s="622"/>
      <c r="DK8" s="622"/>
      <c r="DL8" s="622"/>
      <c r="DM8" s="622"/>
      <c r="DN8" s="622"/>
      <c r="DO8" s="622"/>
      <c r="DP8" s="623"/>
      <c r="DQ8" s="627">
        <v>321686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5474</v>
      </c>
      <c r="S9" s="622"/>
      <c r="T9" s="622"/>
      <c r="U9" s="622"/>
      <c r="V9" s="622"/>
      <c r="W9" s="622"/>
      <c r="X9" s="622"/>
      <c r="Y9" s="623"/>
      <c r="Z9" s="659">
        <v>0.2</v>
      </c>
      <c r="AA9" s="659"/>
      <c r="AB9" s="659"/>
      <c r="AC9" s="659"/>
      <c r="AD9" s="660">
        <v>5474</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124041</v>
      </c>
      <c r="BH9" s="622"/>
      <c r="BI9" s="622"/>
      <c r="BJ9" s="622"/>
      <c r="BK9" s="622"/>
      <c r="BL9" s="622"/>
      <c r="BM9" s="622"/>
      <c r="BN9" s="623"/>
      <c r="BO9" s="659">
        <v>10.1</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228967</v>
      </c>
      <c r="CS9" s="622"/>
      <c r="CT9" s="622"/>
      <c r="CU9" s="622"/>
      <c r="CV9" s="622"/>
      <c r="CW9" s="622"/>
      <c r="CX9" s="622"/>
      <c r="CY9" s="623"/>
      <c r="CZ9" s="659">
        <v>8.3000000000000007</v>
      </c>
      <c r="DA9" s="659"/>
      <c r="DB9" s="659"/>
      <c r="DC9" s="659"/>
      <c r="DD9" s="627">
        <v>16951</v>
      </c>
      <c r="DE9" s="622"/>
      <c r="DF9" s="622"/>
      <c r="DG9" s="622"/>
      <c r="DH9" s="622"/>
      <c r="DI9" s="622"/>
      <c r="DJ9" s="622"/>
      <c r="DK9" s="622"/>
      <c r="DL9" s="622"/>
      <c r="DM9" s="622"/>
      <c r="DN9" s="622"/>
      <c r="DO9" s="622"/>
      <c r="DP9" s="623"/>
      <c r="DQ9" s="627">
        <v>190897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8753</v>
      </c>
      <c r="BH10" s="622"/>
      <c r="BI10" s="622"/>
      <c r="BJ10" s="622"/>
      <c r="BK10" s="622"/>
      <c r="BL10" s="622"/>
      <c r="BM10" s="622"/>
      <c r="BN10" s="623"/>
      <c r="BO10" s="659">
        <v>0.7</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77978</v>
      </c>
      <c r="S11" s="622"/>
      <c r="T11" s="622"/>
      <c r="U11" s="622"/>
      <c r="V11" s="622"/>
      <c r="W11" s="622"/>
      <c r="X11" s="622"/>
      <c r="Y11" s="623"/>
      <c r="Z11" s="624">
        <v>2.7</v>
      </c>
      <c r="AA11" s="625"/>
      <c r="AB11" s="625"/>
      <c r="AC11" s="626"/>
      <c r="AD11" s="627">
        <v>77978</v>
      </c>
      <c r="AE11" s="622"/>
      <c r="AF11" s="622"/>
      <c r="AG11" s="622"/>
      <c r="AH11" s="622"/>
      <c r="AI11" s="622"/>
      <c r="AJ11" s="622"/>
      <c r="AK11" s="623"/>
      <c r="AL11" s="624">
        <v>4.2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6037</v>
      </c>
      <c r="BH11" s="622"/>
      <c r="BI11" s="622"/>
      <c r="BJ11" s="622"/>
      <c r="BK11" s="622"/>
      <c r="BL11" s="622"/>
      <c r="BM11" s="622"/>
      <c r="BN11" s="623"/>
      <c r="BO11" s="659">
        <v>0.5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134646</v>
      </c>
      <c r="CS11" s="622"/>
      <c r="CT11" s="622"/>
      <c r="CU11" s="622"/>
      <c r="CV11" s="622"/>
      <c r="CW11" s="622"/>
      <c r="CX11" s="622"/>
      <c r="CY11" s="623"/>
      <c r="CZ11" s="659">
        <v>4.9000000000000004</v>
      </c>
      <c r="DA11" s="659"/>
      <c r="DB11" s="659"/>
      <c r="DC11" s="659"/>
      <c r="DD11" s="627">
        <v>81746</v>
      </c>
      <c r="DE11" s="622"/>
      <c r="DF11" s="622"/>
      <c r="DG11" s="622"/>
      <c r="DH11" s="622"/>
      <c r="DI11" s="622"/>
      <c r="DJ11" s="622"/>
      <c r="DK11" s="622"/>
      <c r="DL11" s="622"/>
      <c r="DM11" s="622"/>
      <c r="DN11" s="622"/>
      <c r="DO11" s="622"/>
      <c r="DP11" s="623"/>
      <c r="DQ11" s="627">
        <v>45383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16458</v>
      </c>
      <c r="S12" s="622"/>
      <c r="T12" s="622"/>
      <c r="U12" s="622"/>
      <c r="V12" s="622"/>
      <c r="W12" s="622"/>
      <c r="X12" s="622"/>
      <c r="Y12" s="623"/>
      <c r="Z12" s="659">
        <v>0.6</v>
      </c>
      <c r="AA12" s="659"/>
      <c r="AB12" s="659"/>
      <c r="AC12" s="659"/>
      <c r="AD12" s="660">
        <v>16458</v>
      </c>
      <c r="AE12" s="660"/>
      <c r="AF12" s="660"/>
      <c r="AG12" s="660"/>
      <c r="AH12" s="660"/>
      <c r="AI12" s="660"/>
      <c r="AJ12" s="660"/>
      <c r="AK12" s="660"/>
      <c r="AL12" s="624">
        <v>0.9</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1070041</v>
      </c>
      <c r="BH12" s="622"/>
      <c r="BI12" s="622"/>
      <c r="BJ12" s="622"/>
      <c r="BK12" s="622"/>
      <c r="BL12" s="622"/>
      <c r="BM12" s="622"/>
      <c r="BN12" s="623"/>
      <c r="BO12" s="659">
        <v>87.1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168676</v>
      </c>
      <c r="CS12" s="622"/>
      <c r="CT12" s="622"/>
      <c r="CU12" s="622"/>
      <c r="CV12" s="622"/>
      <c r="CW12" s="622"/>
      <c r="CX12" s="622"/>
      <c r="CY12" s="623"/>
      <c r="CZ12" s="659">
        <v>6.1</v>
      </c>
      <c r="DA12" s="659"/>
      <c r="DB12" s="659"/>
      <c r="DC12" s="659"/>
      <c r="DD12" s="627">
        <v>17503</v>
      </c>
      <c r="DE12" s="622"/>
      <c r="DF12" s="622"/>
      <c r="DG12" s="622"/>
      <c r="DH12" s="622"/>
      <c r="DI12" s="622"/>
      <c r="DJ12" s="622"/>
      <c r="DK12" s="622"/>
      <c r="DL12" s="622"/>
      <c r="DM12" s="622"/>
      <c r="DN12" s="622"/>
      <c r="DO12" s="622"/>
      <c r="DP12" s="623"/>
      <c r="DQ12" s="627">
        <v>113354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171013</v>
      </c>
      <c r="BH13" s="622"/>
      <c r="BI13" s="622"/>
      <c r="BJ13" s="622"/>
      <c r="BK13" s="622"/>
      <c r="BL13" s="622"/>
      <c r="BM13" s="622"/>
      <c r="BN13" s="623"/>
      <c r="BO13" s="659">
        <v>13.9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273718</v>
      </c>
      <c r="CS13" s="622"/>
      <c r="CT13" s="622"/>
      <c r="CU13" s="622"/>
      <c r="CV13" s="622"/>
      <c r="CW13" s="622"/>
      <c r="CX13" s="622"/>
      <c r="CY13" s="623"/>
      <c r="CZ13" s="659">
        <v>9.9</v>
      </c>
      <c r="DA13" s="659"/>
      <c r="DB13" s="659"/>
      <c r="DC13" s="659"/>
      <c r="DD13" s="627">
        <v>67605</v>
      </c>
      <c r="DE13" s="622"/>
      <c r="DF13" s="622"/>
      <c r="DG13" s="622"/>
      <c r="DH13" s="622"/>
      <c r="DI13" s="622"/>
      <c r="DJ13" s="622"/>
      <c r="DK13" s="622"/>
      <c r="DL13" s="622"/>
      <c r="DM13" s="622"/>
      <c r="DN13" s="622"/>
      <c r="DO13" s="622"/>
      <c r="DP13" s="623"/>
      <c r="DQ13" s="627">
        <v>208468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11352</v>
      </c>
      <c r="BH14" s="622"/>
      <c r="BI14" s="622"/>
      <c r="BJ14" s="622"/>
      <c r="BK14" s="622"/>
      <c r="BL14" s="622"/>
      <c r="BM14" s="622"/>
      <c r="BN14" s="623"/>
      <c r="BO14" s="659">
        <v>0.9</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208477</v>
      </c>
      <c r="CS14" s="622"/>
      <c r="CT14" s="622"/>
      <c r="CU14" s="622"/>
      <c r="CV14" s="622"/>
      <c r="CW14" s="622"/>
      <c r="CX14" s="622"/>
      <c r="CY14" s="623"/>
      <c r="CZ14" s="659">
        <v>7.6</v>
      </c>
      <c r="DA14" s="659"/>
      <c r="DB14" s="659"/>
      <c r="DC14" s="659"/>
      <c r="DD14" s="627">
        <v>43381</v>
      </c>
      <c r="DE14" s="622"/>
      <c r="DF14" s="622"/>
      <c r="DG14" s="622"/>
      <c r="DH14" s="622"/>
      <c r="DI14" s="622"/>
      <c r="DJ14" s="622"/>
      <c r="DK14" s="622"/>
      <c r="DL14" s="622"/>
      <c r="DM14" s="622"/>
      <c r="DN14" s="622"/>
      <c r="DO14" s="622"/>
      <c r="DP14" s="623"/>
      <c r="DQ14" s="627">
        <v>184253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3017</v>
      </c>
      <c r="S15" s="622"/>
      <c r="T15" s="622"/>
      <c r="U15" s="622"/>
      <c r="V15" s="622"/>
      <c r="W15" s="622"/>
      <c r="X15" s="622"/>
      <c r="Y15" s="623"/>
      <c r="Z15" s="659">
        <v>0.1</v>
      </c>
      <c r="AA15" s="659"/>
      <c r="AB15" s="659"/>
      <c r="AC15" s="659"/>
      <c r="AD15" s="660">
        <v>3017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3084</v>
      </c>
      <c r="BH15" s="622"/>
      <c r="BI15" s="622"/>
      <c r="BJ15" s="622"/>
      <c r="BK15" s="622"/>
      <c r="BL15" s="622"/>
      <c r="BM15" s="622"/>
      <c r="BN15" s="623"/>
      <c r="BO15" s="659">
        <v>0.3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324434</v>
      </c>
      <c r="CS15" s="622"/>
      <c r="CT15" s="622"/>
      <c r="CU15" s="622"/>
      <c r="CV15" s="622"/>
      <c r="CW15" s="622"/>
      <c r="CX15" s="622"/>
      <c r="CY15" s="623"/>
      <c r="CZ15" s="659">
        <v>11.8</v>
      </c>
      <c r="DA15" s="659"/>
      <c r="DB15" s="659"/>
      <c r="DC15" s="659"/>
      <c r="DD15" s="627">
        <v>8667</v>
      </c>
      <c r="DE15" s="622"/>
      <c r="DF15" s="622"/>
      <c r="DG15" s="622"/>
      <c r="DH15" s="622"/>
      <c r="DI15" s="622"/>
      <c r="DJ15" s="622"/>
      <c r="DK15" s="622"/>
      <c r="DL15" s="622"/>
      <c r="DM15" s="622"/>
      <c r="DN15" s="622"/>
      <c r="DO15" s="622"/>
      <c r="DP15" s="623"/>
      <c r="DQ15" s="627">
        <v>309493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9918</v>
      </c>
      <c r="S16" s="622"/>
      <c r="T16" s="622"/>
      <c r="U16" s="622"/>
      <c r="V16" s="622"/>
      <c r="W16" s="622"/>
      <c r="X16" s="622"/>
      <c r="Y16" s="623"/>
      <c r="Z16" s="659">
        <v>0.3</v>
      </c>
      <c r="AA16" s="659"/>
      <c r="AB16" s="659"/>
      <c r="AC16" s="659"/>
      <c r="AD16" s="660">
        <v>9918</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14437</v>
      </c>
      <c r="S17" s="622"/>
      <c r="T17" s="622"/>
      <c r="U17" s="622"/>
      <c r="V17" s="622"/>
      <c r="W17" s="622"/>
      <c r="X17" s="622"/>
      <c r="Y17" s="623"/>
      <c r="Z17" s="659">
        <v>0.5</v>
      </c>
      <c r="AA17" s="659"/>
      <c r="AB17" s="659"/>
      <c r="AC17" s="659"/>
      <c r="AD17" s="660">
        <v>14437</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62720</v>
      </c>
      <c r="CS17" s="622"/>
      <c r="CT17" s="622"/>
      <c r="CU17" s="622"/>
      <c r="CV17" s="622"/>
      <c r="CW17" s="622"/>
      <c r="CX17" s="622"/>
      <c r="CY17" s="623"/>
      <c r="CZ17" s="659">
        <v>2.2999999999999998</v>
      </c>
      <c r="DA17" s="659"/>
      <c r="DB17" s="659"/>
      <c r="DC17" s="659"/>
      <c r="DD17" s="627" t="s">
        <v>122</v>
      </c>
      <c r="DE17" s="622"/>
      <c r="DF17" s="622"/>
      <c r="DG17" s="622"/>
      <c r="DH17" s="622"/>
      <c r="DI17" s="622"/>
      <c r="DJ17" s="622"/>
      <c r="DK17" s="622"/>
      <c r="DL17" s="622"/>
      <c r="DM17" s="622"/>
      <c r="DN17" s="622"/>
      <c r="DO17" s="622"/>
      <c r="DP17" s="623"/>
      <c r="DQ17" s="627">
        <v>62720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2032</v>
      </c>
      <c r="S18" s="622"/>
      <c r="T18" s="622"/>
      <c r="U18" s="622"/>
      <c r="V18" s="622"/>
      <c r="W18" s="622"/>
      <c r="X18" s="622"/>
      <c r="Y18" s="623"/>
      <c r="Z18" s="659">
        <v>0.1</v>
      </c>
      <c r="AA18" s="659"/>
      <c r="AB18" s="659"/>
      <c r="AC18" s="659"/>
      <c r="AD18" s="660">
        <v>2032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12405</v>
      </c>
      <c r="S19" s="622"/>
      <c r="T19" s="622"/>
      <c r="U19" s="622"/>
      <c r="V19" s="622"/>
      <c r="W19" s="622"/>
      <c r="X19" s="622"/>
      <c r="Y19" s="623"/>
      <c r="Z19" s="659">
        <v>0.4</v>
      </c>
      <c r="AA19" s="659"/>
      <c r="AB19" s="659"/>
      <c r="AC19" s="659"/>
      <c r="AD19" s="660">
        <v>12405</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2758291</v>
      </c>
      <c r="CS20" s="622"/>
      <c r="CT20" s="622"/>
      <c r="CU20" s="622"/>
      <c r="CV20" s="622"/>
      <c r="CW20" s="622"/>
      <c r="CX20" s="622"/>
      <c r="CY20" s="623"/>
      <c r="CZ20" s="659">
        <v>100</v>
      </c>
      <c r="DA20" s="659"/>
      <c r="DB20" s="659"/>
      <c r="DC20" s="659"/>
      <c r="DD20" s="627">
        <v>292016</v>
      </c>
      <c r="DE20" s="622"/>
      <c r="DF20" s="622"/>
      <c r="DG20" s="622"/>
      <c r="DH20" s="622"/>
      <c r="DI20" s="622"/>
      <c r="DJ20" s="622"/>
      <c r="DK20" s="622"/>
      <c r="DL20" s="622"/>
      <c r="DM20" s="622"/>
      <c r="DN20" s="622"/>
      <c r="DO20" s="622"/>
      <c r="DP20" s="623"/>
      <c r="DQ20" s="627">
        <v>2021891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533129</v>
      </c>
      <c r="S21" s="622"/>
      <c r="T21" s="622"/>
      <c r="U21" s="622"/>
      <c r="V21" s="622"/>
      <c r="W21" s="622"/>
      <c r="X21" s="622"/>
      <c r="Y21" s="623"/>
      <c r="Z21" s="659">
        <v>18.399999999999999</v>
      </c>
      <c r="AA21" s="659"/>
      <c r="AB21" s="659"/>
      <c r="AC21" s="659"/>
      <c r="AD21" s="660">
        <v>469827</v>
      </c>
      <c r="AE21" s="660"/>
      <c r="AF21" s="660"/>
      <c r="AG21" s="660"/>
      <c r="AH21" s="660"/>
      <c r="AI21" s="660"/>
      <c r="AJ21" s="660"/>
      <c r="AK21" s="660"/>
      <c r="AL21" s="624">
        <v>25.1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469827</v>
      </c>
      <c r="S22" s="622"/>
      <c r="T22" s="622"/>
      <c r="U22" s="622"/>
      <c r="V22" s="622"/>
      <c r="W22" s="622"/>
      <c r="X22" s="622"/>
      <c r="Y22" s="623"/>
      <c r="Z22" s="659">
        <v>16.3</v>
      </c>
      <c r="AA22" s="659"/>
      <c r="AB22" s="659"/>
      <c r="AC22" s="659"/>
      <c r="AD22" s="660">
        <v>469827</v>
      </c>
      <c r="AE22" s="660"/>
      <c r="AF22" s="660"/>
      <c r="AG22" s="660"/>
      <c r="AH22" s="660"/>
      <c r="AI22" s="660"/>
      <c r="AJ22" s="660"/>
      <c r="AK22" s="660"/>
      <c r="AL22" s="624">
        <v>25.1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63302</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944611</v>
      </c>
      <c r="CS24" s="674"/>
      <c r="CT24" s="674"/>
      <c r="CU24" s="674"/>
      <c r="CV24" s="674"/>
      <c r="CW24" s="674"/>
      <c r="CX24" s="674"/>
      <c r="CY24" s="702"/>
      <c r="CZ24" s="703">
        <v>34.200000000000003</v>
      </c>
      <c r="DA24" s="685"/>
      <c r="DB24" s="685"/>
      <c r="DC24" s="705"/>
      <c r="DD24" s="701">
        <v>825962</v>
      </c>
      <c r="DE24" s="674"/>
      <c r="DF24" s="674"/>
      <c r="DG24" s="674"/>
      <c r="DH24" s="674"/>
      <c r="DI24" s="674"/>
      <c r="DJ24" s="674"/>
      <c r="DK24" s="702"/>
      <c r="DL24" s="701">
        <v>793043</v>
      </c>
      <c r="DM24" s="674"/>
      <c r="DN24" s="674"/>
      <c r="DO24" s="674"/>
      <c r="DP24" s="674"/>
      <c r="DQ24" s="674"/>
      <c r="DR24" s="674"/>
      <c r="DS24" s="674"/>
      <c r="DT24" s="674"/>
      <c r="DU24" s="674"/>
      <c r="DV24" s="702"/>
      <c r="DW24" s="703">
        <v>42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1918782</v>
      </c>
      <c r="S25" s="622"/>
      <c r="T25" s="622"/>
      <c r="U25" s="622"/>
      <c r="V25" s="622"/>
      <c r="W25" s="622"/>
      <c r="X25" s="622"/>
      <c r="Y25" s="623"/>
      <c r="Z25" s="659">
        <v>66.400000000000006</v>
      </c>
      <c r="AA25" s="659"/>
      <c r="AB25" s="659"/>
      <c r="AC25" s="659"/>
      <c r="AD25" s="660">
        <v>1855480</v>
      </c>
      <c r="AE25" s="660"/>
      <c r="AF25" s="660"/>
      <c r="AG25" s="660"/>
      <c r="AH25" s="660"/>
      <c r="AI25" s="660"/>
      <c r="AJ25" s="660"/>
      <c r="AK25" s="660"/>
      <c r="AL25" s="624">
        <v>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710263</v>
      </c>
      <c r="CS25" s="634"/>
      <c r="CT25" s="634"/>
      <c r="CU25" s="634"/>
      <c r="CV25" s="634"/>
      <c r="CW25" s="634"/>
      <c r="CX25" s="634"/>
      <c r="CY25" s="635"/>
      <c r="CZ25" s="624">
        <v>25.8</v>
      </c>
      <c r="DA25" s="636"/>
      <c r="DB25" s="636"/>
      <c r="DC25" s="637"/>
      <c r="DD25" s="627">
        <v>680406</v>
      </c>
      <c r="DE25" s="634"/>
      <c r="DF25" s="634"/>
      <c r="DG25" s="634"/>
      <c r="DH25" s="634"/>
      <c r="DI25" s="634"/>
      <c r="DJ25" s="634"/>
      <c r="DK25" s="635"/>
      <c r="DL25" s="627">
        <v>680047</v>
      </c>
      <c r="DM25" s="634"/>
      <c r="DN25" s="634"/>
      <c r="DO25" s="634"/>
      <c r="DP25" s="634"/>
      <c r="DQ25" s="634"/>
      <c r="DR25" s="634"/>
      <c r="DS25" s="634"/>
      <c r="DT25" s="634"/>
      <c r="DU25" s="634"/>
      <c r="DV25" s="635"/>
      <c r="DW25" s="624">
        <v>36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364052</v>
      </c>
      <c r="CS26" s="622"/>
      <c r="CT26" s="622"/>
      <c r="CU26" s="622"/>
      <c r="CV26" s="622"/>
      <c r="CW26" s="622"/>
      <c r="CX26" s="622"/>
      <c r="CY26" s="623"/>
      <c r="CZ26" s="624">
        <v>13.2</v>
      </c>
      <c r="DA26" s="636"/>
      <c r="DB26" s="636"/>
      <c r="DC26" s="637"/>
      <c r="DD26" s="627">
        <v>347208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10561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1227975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171628</v>
      </c>
      <c r="CS27" s="634"/>
      <c r="CT27" s="634"/>
      <c r="CU27" s="634"/>
      <c r="CV27" s="634"/>
      <c r="CW27" s="634"/>
      <c r="CX27" s="634"/>
      <c r="CY27" s="635"/>
      <c r="CZ27" s="624">
        <v>6.2</v>
      </c>
      <c r="DA27" s="636"/>
      <c r="DB27" s="636"/>
      <c r="DC27" s="637"/>
      <c r="DD27" s="627">
        <v>82836</v>
      </c>
      <c r="DE27" s="634"/>
      <c r="DF27" s="634"/>
      <c r="DG27" s="634"/>
      <c r="DH27" s="634"/>
      <c r="DI27" s="634"/>
      <c r="DJ27" s="634"/>
      <c r="DK27" s="635"/>
      <c r="DL27" s="627">
        <v>50276</v>
      </c>
      <c r="DM27" s="634"/>
      <c r="DN27" s="634"/>
      <c r="DO27" s="634"/>
      <c r="DP27" s="634"/>
      <c r="DQ27" s="634"/>
      <c r="DR27" s="634"/>
      <c r="DS27" s="634"/>
      <c r="DT27" s="634"/>
      <c r="DU27" s="634"/>
      <c r="DV27" s="635"/>
      <c r="DW27" s="624">
        <v>2.7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56534</v>
      </c>
      <c r="S28" s="622"/>
      <c r="T28" s="622"/>
      <c r="U28" s="622"/>
      <c r="V28" s="622"/>
      <c r="W28" s="622"/>
      <c r="X28" s="622"/>
      <c r="Y28" s="623"/>
      <c r="Z28" s="659">
        <v>2</v>
      </c>
      <c r="AA28" s="659"/>
      <c r="AB28" s="659"/>
      <c r="AC28" s="659"/>
      <c r="AD28" s="660">
        <v>2836</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62720</v>
      </c>
      <c r="CS28" s="622"/>
      <c r="CT28" s="622"/>
      <c r="CU28" s="622"/>
      <c r="CV28" s="622"/>
      <c r="CW28" s="622"/>
      <c r="CX28" s="622"/>
      <c r="CY28" s="623"/>
      <c r="CZ28" s="624">
        <v>2.2999999999999998</v>
      </c>
      <c r="DA28" s="636"/>
      <c r="DB28" s="636"/>
      <c r="DC28" s="637"/>
      <c r="DD28" s="627">
        <v>62720</v>
      </c>
      <c r="DE28" s="622"/>
      <c r="DF28" s="622"/>
      <c r="DG28" s="622"/>
      <c r="DH28" s="622"/>
      <c r="DI28" s="622"/>
      <c r="DJ28" s="622"/>
      <c r="DK28" s="623"/>
      <c r="DL28" s="627">
        <v>62720</v>
      </c>
      <c r="DM28" s="622"/>
      <c r="DN28" s="622"/>
      <c r="DO28" s="622"/>
      <c r="DP28" s="622"/>
      <c r="DQ28" s="622"/>
      <c r="DR28" s="622"/>
      <c r="DS28" s="622"/>
      <c r="DT28" s="622"/>
      <c r="DU28" s="622"/>
      <c r="DV28" s="623"/>
      <c r="DW28" s="624">
        <v>3.3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16539</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62720</v>
      </c>
      <c r="CS29" s="634"/>
      <c r="CT29" s="634"/>
      <c r="CU29" s="634"/>
      <c r="CV29" s="634"/>
      <c r="CW29" s="634"/>
      <c r="CX29" s="634"/>
      <c r="CY29" s="635"/>
      <c r="CZ29" s="624">
        <v>2.2999999999999998</v>
      </c>
      <c r="DA29" s="636"/>
      <c r="DB29" s="636"/>
      <c r="DC29" s="637"/>
      <c r="DD29" s="627">
        <v>62720</v>
      </c>
      <c r="DE29" s="634"/>
      <c r="DF29" s="634"/>
      <c r="DG29" s="634"/>
      <c r="DH29" s="634"/>
      <c r="DI29" s="634"/>
      <c r="DJ29" s="634"/>
      <c r="DK29" s="635"/>
      <c r="DL29" s="627">
        <v>62720</v>
      </c>
      <c r="DM29" s="634"/>
      <c r="DN29" s="634"/>
      <c r="DO29" s="634"/>
      <c r="DP29" s="634"/>
      <c r="DQ29" s="634"/>
      <c r="DR29" s="634"/>
      <c r="DS29" s="634"/>
      <c r="DT29" s="634"/>
      <c r="DU29" s="634"/>
      <c r="DV29" s="635"/>
      <c r="DW29" s="624">
        <v>3.3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163662</v>
      </c>
      <c r="S30" s="622"/>
      <c r="T30" s="622"/>
      <c r="U30" s="622"/>
      <c r="V30" s="622"/>
      <c r="W30" s="622"/>
      <c r="X30" s="622"/>
      <c r="Y30" s="623"/>
      <c r="Z30" s="659">
        <v>5.7</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61524</v>
      </c>
      <c r="CS30" s="622"/>
      <c r="CT30" s="622"/>
      <c r="CU30" s="622"/>
      <c r="CV30" s="622"/>
      <c r="CW30" s="622"/>
      <c r="CX30" s="622"/>
      <c r="CY30" s="623"/>
      <c r="CZ30" s="624">
        <v>2.2000000000000002</v>
      </c>
      <c r="DA30" s="636"/>
      <c r="DB30" s="636"/>
      <c r="DC30" s="637"/>
      <c r="DD30" s="627">
        <v>61524</v>
      </c>
      <c r="DE30" s="622"/>
      <c r="DF30" s="622"/>
      <c r="DG30" s="622"/>
      <c r="DH30" s="622"/>
      <c r="DI30" s="622"/>
      <c r="DJ30" s="622"/>
      <c r="DK30" s="623"/>
      <c r="DL30" s="627">
        <v>61524</v>
      </c>
      <c r="DM30" s="622"/>
      <c r="DN30" s="622"/>
      <c r="DO30" s="622"/>
      <c r="DP30" s="622"/>
      <c r="DQ30" s="622"/>
      <c r="DR30" s="622"/>
      <c r="DS30" s="622"/>
      <c r="DT30" s="622"/>
      <c r="DU30" s="622"/>
      <c r="DV30" s="623"/>
      <c r="DW30" s="624">
        <v>3.3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99.6</v>
      </c>
      <c r="BH31" s="684"/>
      <c r="BI31" s="684"/>
      <c r="BJ31" s="684"/>
      <c r="BK31" s="684"/>
      <c r="BL31" s="684"/>
      <c r="BM31" s="685">
        <v>99.5</v>
      </c>
      <c r="BN31" s="684"/>
      <c r="BO31" s="684"/>
      <c r="BP31" s="684"/>
      <c r="BQ31" s="686"/>
      <c r="BR31" s="683">
        <v>99.8</v>
      </c>
      <c r="BS31" s="684"/>
      <c r="BT31" s="684"/>
      <c r="BU31" s="684"/>
      <c r="BV31" s="684"/>
      <c r="BW31" s="684"/>
      <c r="BX31" s="685">
        <v>99.7</v>
      </c>
      <c r="BY31" s="684"/>
      <c r="BZ31" s="684"/>
      <c r="CA31" s="684"/>
      <c r="CB31" s="686"/>
      <c r="CD31" s="642"/>
      <c r="CE31" s="643"/>
      <c r="CF31" s="618" t="s">
        <v>300</v>
      </c>
      <c r="CG31" s="619"/>
      <c r="CH31" s="619"/>
      <c r="CI31" s="619"/>
      <c r="CJ31" s="619"/>
      <c r="CK31" s="619"/>
      <c r="CL31" s="619"/>
      <c r="CM31" s="619"/>
      <c r="CN31" s="619"/>
      <c r="CO31" s="619"/>
      <c r="CP31" s="619"/>
      <c r="CQ31" s="620"/>
      <c r="CR31" s="621">
        <v>1196</v>
      </c>
      <c r="CS31" s="634"/>
      <c r="CT31" s="634"/>
      <c r="CU31" s="634"/>
      <c r="CV31" s="634"/>
      <c r="CW31" s="634"/>
      <c r="CX31" s="634"/>
      <c r="CY31" s="635"/>
      <c r="CZ31" s="624">
        <v>0</v>
      </c>
      <c r="DA31" s="636"/>
      <c r="DB31" s="636"/>
      <c r="DC31" s="637"/>
      <c r="DD31" s="627">
        <v>1196</v>
      </c>
      <c r="DE31" s="634"/>
      <c r="DF31" s="634"/>
      <c r="DG31" s="634"/>
      <c r="DH31" s="634"/>
      <c r="DI31" s="634"/>
      <c r="DJ31" s="634"/>
      <c r="DK31" s="635"/>
      <c r="DL31" s="627">
        <v>1196</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207373</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98.7</v>
      </c>
      <c r="BH32" s="634"/>
      <c r="BI32" s="634"/>
      <c r="BJ32" s="634"/>
      <c r="BK32" s="634"/>
      <c r="BL32" s="634"/>
      <c r="BM32" s="625">
        <v>97.8</v>
      </c>
      <c r="BN32" s="634"/>
      <c r="BO32" s="634"/>
      <c r="BP32" s="634"/>
      <c r="BQ32" s="657"/>
      <c r="BR32" s="692">
        <v>99.2</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16142</v>
      </c>
      <c r="S33" s="622"/>
      <c r="T33" s="622"/>
      <c r="U33" s="622"/>
      <c r="V33" s="622"/>
      <c r="W33" s="622"/>
      <c r="X33" s="622"/>
      <c r="Y33" s="623"/>
      <c r="Z33" s="659">
        <v>0.6</v>
      </c>
      <c r="AA33" s="659"/>
      <c r="AB33" s="659"/>
      <c r="AC33" s="659"/>
      <c r="AD33" s="660">
        <v>15534</v>
      </c>
      <c r="AE33" s="660"/>
      <c r="AF33" s="660"/>
      <c r="AG33" s="660"/>
      <c r="AH33" s="660"/>
      <c r="AI33" s="660"/>
      <c r="AJ33" s="660"/>
      <c r="AK33" s="660"/>
      <c r="AL33" s="624">
        <v>0.8</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98.4</v>
      </c>
      <c r="BH33" s="606"/>
      <c r="BI33" s="606"/>
      <c r="BJ33" s="606"/>
      <c r="BK33" s="606"/>
      <c r="BL33" s="606"/>
      <c r="BM33" s="652">
        <v>98</v>
      </c>
      <c r="BN33" s="606"/>
      <c r="BO33" s="606"/>
      <c r="BP33" s="606"/>
      <c r="BQ33" s="669"/>
      <c r="BR33" s="682">
        <v>99.6</v>
      </c>
      <c r="BS33" s="606"/>
      <c r="BT33" s="606"/>
      <c r="BU33" s="606"/>
      <c r="BV33" s="606"/>
      <c r="BW33" s="606"/>
      <c r="BX33" s="652">
        <v>98.9</v>
      </c>
      <c r="BY33" s="606"/>
      <c r="BZ33" s="606"/>
      <c r="CA33" s="606"/>
      <c r="CB33" s="669"/>
      <c r="CD33" s="618" t="s">
        <v>307</v>
      </c>
      <c r="CE33" s="619"/>
      <c r="CF33" s="619"/>
      <c r="CG33" s="619"/>
      <c r="CH33" s="619"/>
      <c r="CI33" s="619"/>
      <c r="CJ33" s="619"/>
      <c r="CK33" s="619"/>
      <c r="CL33" s="619"/>
      <c r="CM33" s="619"/>
      <c r="CN33" s="619"/>
      <c r="CO33" s="619"/>
      <c r="CP33" s="619"/>
      <c r="CQ33" s="620"/>
      <c r="CR33" s="621">
        <v>1521664</v>
      </c>
      <c r="CS33" s="634"/>
      <c r="CT33" s="634"/>
      <c r="CU33" s="634"/>
      <c r="CV33" s="634"/>
      <c r="CW33" s="634"/>
      <c r="CX33" s="634"/>
      <c r="CY33" s="635"/>
      <c r="CZ33" s="624">
        <v>55.2</v>
      </c>
      <c r="DA33" s="636"/>
      <c r="DB33" s="636"/>
      <c r="DC33" s="637"/>
      <c r="DD33" s="627">
        <v>1062828</v>
      </c>
      <c r="DE33" s="634"/>
      <c r="DF33" s="634"/>
      <c r="DG33" s="634"/>
      <c r="DH33" s="634"/>
      <c r="DI33" s="634"/>
      <c r="DJ33" s="634"/>
      <c r="DK33" s="635"/>
      <c r="DL33" s="627">
        <v>853063</v>
      </c>
      <c r="DM33" s="634"/>
      <c r="DN33" s="634"/>
      <c r="DO33" s="634"/>
      <c r="DP33" s="634"/>
      <c r="DQ33" s="634"/>
      <c r="DR33" s="634"/>
      <c r="DS33" s="634"/>
      <c r="DT33" s="634"/>
      <c r="DU33" s="634"/>
      <c r="DV33" s="635"/>
      <c r="DW33" s="624">
        <v>45.2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38454</v>
      </c>
      <c r="S34" s="622"/>
      <c r="T34" s="622"/>
      <c r="U34" s="622"/>
      <c r="V34" s="622"/>
      <c r="W34" s="622"/>
      <c r="X34" s="622"/>
      <c r="Y34" s="623"/>
      <c r="Z34" s="659">
        <v>1.3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454711</v>
      </c>
      <c r="CS34" s="622"/>
      <c r="CT34" s="622"/>
      <c r="CU34" s="622"/>
      <c r="CV34" s="622"/>
      <c r="CW34" s="622"/>
      <c r="CX34" s="622"/>
      <c r="CY34" s="623"/>
      <c r="CZ34" s="624">
        <v>16.5</v>
      </c>
      <c r="DA34" s="636"/>
      <c r="DB34" s="636"/>
      <c r="DC34" s="637"/>
      <c r="DD34" s="627">
        <v>351100</v>
      </c>
      <c r="DE34" s="622"/>
      <c r="DF34" s="622"/>
      <c r="DG34" s="622"/>
      <c r="DH34" s="622"/>
      <c r="DI34" s="622"/>
      <c r="DJ34" s="622"/>
      <c r="DK34" s="623"/>
      <c r="DL34" s="627">
        <v>297364</v>
      </c>
      <c r="DM34" s="622"/>
      <c r="DN34" s="622"/>
      <c r="DO34" s="622"/>
      <c r="DP34" s="622"/>
      <c r="DQ34" s="622"/>
      <c r="DR34" s="622"/>
      <c r="DS34" s="622"/>
      <c r="DT34" s="622"/>
      <c r="DU34" s="622"/>
      <c r="DV34" s="623"/>
      <c r="DW34" s="624">
        <v>15.8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277478</v>
      </c>
      <c r="S35" s="622"/>
      <c r="T35" s="622"/>
      <c r="U35" s="622"/>
      <c r="V35" s="622"/>
      <c r="W35" s="622"/>
      <c r="X35" s="622"/>
      <c r="Y35" s="623"/>
      <c r="Z35" s="659">
        <v>9.6</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16021</v>
      </c>
      <c r="CS35" s="634"/>
      <c r="CT35" s="634"/>
      <c r="CU35" s="634"/>
      <c r="CV35" s="634"/>
      <c r="CW35" s="634"/>
      <c r="CX35" s="634"/>
      <c r="CY35" s="635"/>
      <c r="CZ35" s="624">
        <v>0.6</v>
      </c>
      <c r="DA35" s="636"/>
      <c r="DB35" s="636"/>
      <c r="DC35" s="637"/>
      <c r="DD35" s="627">
        <v>14237</v>
      </c>
      <c r="DE35" s="634"/>
      <c r="DF35" s="634"/>
      <c r="DG35" s="634"/>
      <c r="DH35" s="634"/>
      <c r="DI35" s="634"/>
      <c r="DJ35" s="634"/>
      <c r="DK35" s="635"/>
      <c r="DL35" s="627">
        <v>10848</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130951</v>
      </c>
      <c r="S36" s="622"/>
      <c r="T36" s="622"/>
      <c r="U36" s="622"/>
      <c r="V36" s="622"/>
      <c r="W36" s="622"/>
      <c r="X36" s="622"/>
      <c r="Y36" s="623"/>
      <c r="Z36" s="659">
        <v>4.5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267855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7281</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656181</v>
      </c>
      <c r="CS36" s="622"/>
      <c r="CT36" s="622"/>
      <c r="CU36" s="622"/>
      <c r="CV36" s="622"/>
      <c r="CW36" s="622"/>
      <c r="CX36" s="622"/>
      <c r="CY36" s="623"/>
      <c r="CZ36" s="624">
        <v>23.8</v>
      </c>
      <c r="DA36" s="636"/>
      <c r="DB36" s="636"/>
      <c r="DC36" s="637"/>
      <c r="DD36" s="627">
        <v>572106</v>
      </c>
      <c r="DE36" s="622"/>
      <c r="DF36" s="622"/>
      <c r="DG36" s="622"/>
      <c r="DH36" s="622"/>
      <c r="DI36" s="622"/>
      <c r="DJ36" s="622"/>
      <c r="DK36" s="623"/>
      <c r="DL36" s="627">
        <v>440103</v>
      </c>
      <c r="DM36" s="622"/>
      <c r="DN36" s="622"/>
      <c r="DO36" s="622"/>
      <c r="DP36" s="622"/>
      <c r="DQ36" s="622"/>
      <c r="DR36" s="622"/>
      <c r="DS36" s="622"/>
      <c r="DT36" s="622"/>
      <c r="DU36" s="622"/>
      <c r="DV36" s="623"/>
      <c r="DW36" s="624">
        <v>23.3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40456</v>
      </c>
      <c r="S37" s="622"/>
      <c r="T37" s="622"/>
      <c r="U37" s="622"/>
      <c r="V37" s="622"/>
      <c r="W37" s="622"/>
      <c r="X37" s="622"/>
      <c r="Y37" s="623"/>
      <c r="Z37" s="659">
        <v>1.4</v>
      </c>
      <c r="AA37" s="659"/>
      <c r="AB37" s="659"/>
      <c r="AC37" s="659"/>
      <c r="AD37" s="660">
        <v>306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120933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5910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62271</v>
      </c>
      <c r="CS37" s="634"/>
      <c r="CT37" s="634"/>
      <c r="CU37" s="634"/>
      <c r="CV37" s="634"/>
      <c r="CW37" s="634"/>
      <c r="CX37" s="634"/>
      <c r="CY37" s="635"/>
      <c r="CZ37" s="624">
        <v>2.2999999999999998</v>
      </c>
      <c r="DA37" s="636"/>
      <c r="DB37" s="636"/>
      <c r="DC37" s="637"/>
      <c r="DD37" s="627">
        <v>59731</v>
      </c>
      <c r="DE37" s="634"/>
      <c r="DF37" s="634"/>
      <c r="DG37" s="634"/>
      <c r="DH37" s="634"/>
      <c r="DI37" s="634"/>
      <c r="DJ37" s="634"/>
      <c r="DK37" s="635"/>
      <c r="DL37" s="627">
        <v>56741</v>
      </c>
      <c r="DM37" s="634"/>
      <c r="DN37" s="634"/>
      <c r="DO37" s="634"/>
      <c r="DP37" s="634"/>
      <c r="DQ37" s="634"/>
      <c r="DR37" s="634"/>
      <c r="DS37" s="634"/>
      <c r="DT37" s="634"/>
      <c r="DU37" s="634"/>
      <c r="DV37" s="635"/>
      <c r="DW37" s="624">
        <v>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12700</v>
      </c>
      <c r="S38" s="622"/>
      <c r="T38" s="622"/>
      <c r="U38" s="622"/>
      <c r="V38" s="622"/>
      <c r="W38" s="622"/>
      <c r="X38" s="622"/>
      <c r="Y38" s="623"/>
      <c r="Z38" s="659">
        <v>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23365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123557</v>
      </c>
      <c r="CS38" s="622"/>
      <c r="CT38" s="622"/>
      <c r="CU38" s="622"/>
      <c r="CV38" s="622"/>
      <c r="CW38" s="622"/>
      <c r="CX38" s="622"/>
      <c r="CY38" s="623"/>
      <c r="CZ38" s="624">
        <v>4.5</v>
      </c>
      <c r="DA38" s="636"/>
      <c r="DB38" s="636"/>
      <c r="DC38" s="637"/>
      <c r="DD38" s="627">
        <v>106119</v>
      </c>
      <c r="DE38" s="622"/>
      <c r="DF38" s="622"/>
      <c r="DG38" s="622"/>
      <c r="DH38" s="622"/>
      <c r="DI38" s="622"/>
      <c r="DJ38" s="622"/>
      <c r="DK38" s="623"/>
      <c r="DL38" s="627">
        <v>104748</v>
      </c>
      <c r="DM38" s="622"/>
      <c r="DN38" s="622"/>
      <c r="DO38" s="622"/>
      <c r="DP38" s="622"/>
      <c r="DQ38" s="622"/>
      <c r="DR38" s="622"/>
      <c r="DS38" s="622"/>
      <c r="DT38" s="622"/>
      <c r="DU38" s="622"/>
      <c r="DV38" s="623"/>
      <c r="DW38" s="624">
        <v>5.6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664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265194</v>
      </c>
      <c r="CS39" s="634"/>
      <c r="CT39" s="634"/>
      <c r="CU39" s="634"/>
      <c r="CV39" s="634"/>
      <c r="CW39" s="634"/>
      <c r="CX39" s="634"/>
      <c r="CY39" s="635"/>
      <c r="CZ39" s="624">
        <v>9.6</v>
      </c>
      <c r="DA39" s="636"/>
      <c r="DB39" s="636"/>
      <c r="DC39" s="637"/>
      <c r="DD39" s="627">
        <v>19266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12700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2889632</v>
      </c>
      <c r="S41" s="646"/>
      <c r="T41" s="646"/>
      <c r="U41" s="646"/>
      <c r="V41" s="646"/>
      <c r="W41" s="646"/>
      <c r="X41" s="646"/>
      <c r="Y41" s="649"/>
      <c r="Z41" s="650">
        <v>100</v>
      </c>
      <c r="AA41" s="650"/>
      <c r="AB41" s="650"/>
      <c r="AC41" s="650"/>
      <c r="AD41" s="651">
        <v>1874156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23487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100070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292016</v>
      </c>
      <c r="CS42" s="634"/>
      <c r="CT42" s="634"/>
      <c r="CU42" s="634"/>
      <c r="CV42" s="634"/>
      <c r="CW42" s="634"/>
      <c r="CX42" s="634"/>
      <c r="CY42" s="635"/>
      <c r="CZ42" s="624">
        <v>10.6</v>
      </c>
      <c r="DA42" s="636"/>
      <c r="DB42" s="636"/>
      <c r="DC42" s="637"/>
      <c r="DD42" s="627">
        <v>133101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17138</v>
      </c>
      <c r="CS43" s="634"/>
      <c r="CT43" s="634"/>
      <c r="CU43" s="634"/>
      <c r="CV43" s="634"/>
      <c r="CW43" s="634"/>
      <c r="CX43" s="634"/>
      <c r="CY43" s="635"/>
      <c r="CZ43" s="624">
        <v>0.6</v>
      </c>
      <c r="DA43" s="636"/>
      <c r="DB43" s="636"/>
      <c r="DC43" s="637"/>
      <c r="DD43" s="627">
        <v>17138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292016</v>
      </c>
      <c r="CS44" s="622"/>
      <c r="CT44" s="622"/>
      <c r="CU44" s="622"/>
      <c r="CV44" s="622"/>
      <c r="CW44" s="622"/>
      <c r="CX44" s="622"/>
      <c r="CY44" s="623"/>
      <c r="CZ44" s="624">
        <v>10.6</v>
      </c>
      <c r="DA44" s="625"/>
      <c r="DB44" s="625"/>
      <c r="DC44" s="626"/>
      <c r="DD44" s="627">
        <v>133101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1000</v>
      </c>
      <c r="CS45" s="634"/>
      <c r="CT45" s="634"/>
      <c r="CU45" s="634"/>
      <c r="CV45" s="634"/>
      <c r="CW45" s="634"/>
      <c r="CX45" s="634"/>
      <c r="CY45" s="635"/>
      <c r="CZ45" s="624">
        <v>0</v>
      </c>
      <c r="DA45" s="636"/>
      <c r="DB45" s="636"/>
      <c r="DC45" s="637"/>
      <c r="DD45" s="627">
        <v>334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291016</v>
      </c>
      <c r="CS46" s="622"/>
      <c r="CT46" s="622"/>
      <c r="CU46" s="622"/>
      <c r="CV46" s="622"/>
      <c r="CW46" s="622"/>
      <c r="CX46" s="622"/>
      <c r="CY46" s="623"/>
      <c r="CZ46" s="624">
        <v>10.6</v>
      </c>
      <c r="DA46" s="625"/>
      <c r="DB46" s="625"/>
      <c r="DC46" s="626"/>
      <c r="DD46" s="627">
        <v>132767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2758291</v>
      </c>
      <c r="CS49" s="606"/>
      <c r="CT49" s="606"/>
      <c r="CU49" s="606"/>
      <c r="CV49" s="606"/>
      <c r="CW49" s="606"/>
      <c r="CX49" s="606"/>
      <c r="CY49" s="607"/>
      <c r="CZ49" s="608">
        <v>100</v>
      </c>
      <c r="DA49" s="609"/>
      <c r="DB49" s="609"/>
      <c r="DC49" s="610"/>
      <c r="DD49" s="611">
        <v>2021891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ueWI4vZOx4frTrmaEkSatrGFRhsTuPCoWYIbJ7W3B+f73ebEyeiHae1TEVCWtumLsS4oOSxzlrIswwTM3e4NA==" saltValue="JUsJFEi58AGefTmrtwfK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2901</v>
      </c>
      <c r="R7" s="1103"/>
      <c r="S7" s="1103"/>
      <c r="T7" s="1103"/>
      <c r="U7" s="1103"/>
      <c r="V7" s="1103">
        <v>2770</v>
      </c>
      <c r="W7" s="1103"/>
      <c r="X7" s="1103"/>
      <c r="Y7" s="1103"/>
      <c r="Z7" s="1103"/>
      <c r="AA7" s="1103">
        <v>131</v>
      </c>
      <c r="AB7" s="1103"/>
      <c r="AC7" s="1103"/>
      <c r="AD7" s="1103"/>
      <c r="AE7" s="1104"/>
      <c r="AF7" s="1105">
        <v>94</v>
      </c>
      <c r="AG7" s="1106"/>
      <c r="AH7" s="1106"/>
      <c r="AI7" s="1106"/>
      <c r="AJ7" s="1107"/>
      <c r="AK7" s="1108">
        <v>277</v>
      </c>
      <c r="AL7" s="1109"/>
      <c r="AM7" s="1109"/>
      <c r="AN7" s="1109"/>
      <c r="AO7" s="1109"/>
      <c r="AP7" s="1109">
        <v>1015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2901</v>
      </c>
      <c r="R23" s="1061"/>
      <c r="S23" s="1061"/>
      <c r="T23" s="1061"/>
      <c r="U23" s="1061"/>
      <c r="V23" s="1061">
        <v>2770</v>
      </c>
      <c r="W23" s="1061"/>
      <c r="X23" s="1061"/>
      <c r="Y23" s="1061"/>
      <c r="Z23" s="1061"/>
      <c r="AA23" s="1061">
        <v>131</v>
      </c>
      <c r="AB23" s="1061"/>
      <c r="AC23" s="1061"/>
      <c r="AD23" s="1061"/>
      <c r="AE23" s="1068"/>
      <c r="AF23" s="1069">
        <v>94</v>
      </c>
      <c r="AG23" s="1061"/>
      <c r="AH23" s="1061"/>
      <c r="AI23" s="1061"/>
      <c r="AJ23" s="1070"/>
      <c r="AK23" s="1071"/>
      <c r="AL23" s="1072"/>
      <c r="AM23" s="1072"/>
      <c r="AN23" s="1072"/>
      <c r="AO23" s="1072"/>
      <c r="AP23" s="1061">
        <v>1015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418</v>
      </c>
      <c r="R28" s="1051"/>
      <c r="S28" s="1051"/>
      <c r="T28" s="1051"/>
      <c r="U28" s="1051"/>
      <c r="V28" s="1051">
        <v>411</v>
      </c>
      <c r="W28" s="1051"/>
      <c r="X28" s="1051"/>
      <c r="Y28" s="1051"/>
      <c r="Z28" s="1051"/>
      <c r="AA28" s="1051">
        <v>7</v>
      </c>
      <c r="AB28" s="1051"/>
      <c r="AC28" s="1051"/>
      <c r="AD28" s="1051"/>
      <c r="AE28" s="1052"/>
      <c r="AF28" s="1053">
        <v>7</v>
      </c>
      <c r="AG28" s="1051"/>
      <c r="AH28" s="1051"/>
      <c r="AI28" s="1051"/>
      <c r="AJ28" s="1054"/>
      <c r="AK28" s="1042">
        <v>30</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375</v>
      </c>
      <c r="R29" s="1039"/>
      <c r="S29" s="1039"/>
      <c r="T29" s="1039"/>
      <c r="U29" s="1039"/>
      <c r="V29" s="1039">
        <v>374</v>
      </c>
      <c r="W29" s="1039"/>
      <c r="X29" s="1039"/>
      <c r="Y29" s="1039"/>
      <c r="Z29" s="1039"/>
      <c r="AA29" s="1039">
        <v>1</v>
      </c>
      <c r="AB29" s="1039"/>
      <c r="AC29" s="1039"/>
      <c r="AD29" s="1039"/>
      <c r="AE29" s="1040"/>
      <c r="AF29" s="1035">
        <v>1</v>
      </c>
      <c r="AG29" s="1036"/>
      <c r="AH29" s="1036"/>
      <c r="AI29" s="1036"/>
      <c r="AJ29" s="1037"/>
      <c r="AK29" s="980">
        <v>60</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90</v>
      </c>
      <c r="R30" s="1039"/>
      <c r="S30" s="1039"/>
      <c r="T30" s="1039"/>
      <c r="U30" s="1039"/>
      <c r="V30" s="1039">
        <v>89</v>
      </c>
      <c r="W30" s="1039"/>
      <c r="X30" s="1039"/>
      <c r="Y30" s="1039"/>
      <c r="Z30" s="1039"/>
      <c r="AA30" s="1039">
        <v>1</v>
      </c>
      <c r="AB30" s="1039"/>
      <c r="AC30" s="1039"/>
      <c r="AD30" s="1039"/>
      <c r="AE30" s="1040"/>
      <c r="AF30" s="1035">
        <v>1</v>
      </c>
      <c r="AG30" s="1036"/>
      <c r="AH30" s="1036"/>
      <c r="AI30" s="1036"/>
      <c r="AJ30" s="1037"/>
      <c r="AK30" s="980">
        <v>38</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197</v>
      </c>
      <c r="R31" s="1039"/>
      <c r="S31" s="1039"/>
      <c r="T31" s="1039"/>
      <c r="U31" s="1039"/>
      <c r="V31" s="1039">
        <v>183</v>
      </c>
      <c r="W31" s="1039"/>
      <c r="X31" s="1039"/>
      <c r="Y31" s="1039"/>
      <c r="Z31" s="1039"/>
      <c r="AA31" s="1039">
        <v>14</v>
      </c>
      <c r="AB31" s="1039"/>
      <c r="AC31" s="1039"/>
      <c r="AD31" s="1039"/>
      <c r="AE31" s="1040"/>
      <c r="AF31" s="1035">
        <v>19</v>
      </c>
      <c r="AG31" s="1036"/>
      <c r="AH31" s="1036"/>
      <c r="AI31" s="1036"/>
      <c r="AJ31" s="1037"/>
      <c r="AK31" s="980">
        <v>23</v>
      </c>
      <c r="AL31" s="971"/>
      <c r="AM31" s="971"/>
      <c r="AN31" s="971"/>
      <c r="AO31" s="971"/>
      <c r="AP31" s="971">
        <v>36</v>
      </c>
      <c r="AQ31" s="971"/>
      <c r="AR31" s="971"/>
      <c r="AS31" s="971"/>
      <c r="AT31" s="971"/>
      <c r="AU31" s="971">
        <v>29</v>
      </c>
      <c r="AV31" s="971"/>
      <c r="AW31" s="971"/>
      <c r="AX31" s="971"/>
      <c r="AY31" s="971"/>
      <c r="AZ31" s="1041" t="s">
        <v>486</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341</v>
      </c>
      <c r="R32" s="1039"/>
      <c r="S32" s="1039"/>
      <c r="T32" s="1039"/>
      <c r="U32" s="1039"/>
      <c r="V32" s="1039">
        <v>339</v>
      </c>
      <c r="W32" s="1039"/>
      <c r="X32" s="1039"/>
      <c r="Y32" s="1039"/>
      <c r="Z32" s="1039"/>
      <c r="AA32" s="1039">
        <v>2</v>
      </c>
      <c r="AB32" s="1039"/>
      <c r="AC32" s="1039"/>
      <c r="AD32" s="1039"/>
      <c r="AE32" s="1040"/>
      <c r="AF32" s="1035">
        <v>16</v>
      </c>
      <c r="AG32" s="1036"/>
      <c r="AH32" s="1036"/>
      <c r="AI32" s="1036"/>
      <c r="AJ32" s="1037"/>
      <c r="AK32" s="980">
        <v>121</v>
      </c>
      <c r="AL32" s="971"/>
      <c r="AM32" s="971"/>
      <c r="AN32" s="971"/>
      <c r="AO32" s="971"/>
      <c r="AP32" s="971">
        <v>645</v>
      </c>
      <c r="AQ32" s="971"/>
      <c r="AR32" s="971"/>
      <c r="AS32" s="971"/>
      <c r="AT32" s="971"/>
      <c r="AU32" s="971">
        <v>551</v>
      </c>
      <c r="AV32" s="971"/>
      <c r="AW32" s="971"/>
      <c r="AX32" s="971"/>
      <c r="AY32" s="971"/>
      <c r="AZ32" s="1041" t="s">
        <v>486</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44</v>
      </c>
      <c r="AG63" s="959"/>
      <c r="AH63" s="959"/>
      <c r="AI63" s="959"/>
      <c r="AJ63" s="1022"/>
      <c r="AK63" s="1023"/>
      <c r="AL63" s="963"/>
      <c r="AM63" s="963"/>
      <c r="AN63" s="963"/>
      <c r="AO63" s="963"/>
      <c r="AP63" s="959">
        <v>681</v>
      </c>
      <c r="AQ63" s="959"/>
      <c r="AR63" s="959"/>
      <c r="AS63" s="959"/>
      <c r="AT63" s="959"/>
      <c r="AU63" s="959">
        <v>580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543</v>
      </c>
      <c r="C68" s="986"/>
      <c r="D68" s="986"/>
      <c r="E68" s="986"/>
      <c r="F68" s="986"/>
      <c r="G68" s="986"/>
      <c r="H68" s="986"/>
      <c r="I68" s="986"/>
      <c r="J68" s="986"/>
      <c r="K68" s="986"/>
      <c r="L68" s="986"/>
      <c r="M68" s="986"/>
      <c r="N68" s="986"/>
      <c r="O68" s="986"/>
      <c r="P68" s="987"/>
      <c r="Q68" s="988">
        <v>14253</v>
      </c>
      <c r="R68" s="982"/>
      <c r="S68" s="982"/>
      <c r="T68" s="982"/>
      <c r="U68" s="982"/>
      <c r="V68" s="982">
        <v>13791</v>
      </c>
      <c r="W68" s="982"/>
      <c r="X68" s="982"/>
      <c r="Y68" s="982"/>
      <c r="Z68" s="982"/>
      <c r="AA68" s="982">
        <v>462</v>
      </c>
      <c r="AB68" s="982"/>
      <c r="AC68" s="982"/>
      <c r="AD68" s="982"/>
      <c r="AE68" s="982"/>
      <c r="AF68" s="982">
        <v>42</v>
      </c>
      <c r="AG68" s="982"/>
      <c r="AH68" s="982"/>
      <c r="AI68" s="982"/>
      <c r="AJ68" s="982"/>
      <c r="AK68" s="982" t="s">
        <v>486</v>
      </c>
      <c r="AL68" s="982"/>
      <c r="AM68" s="982"/>
      <c r="AN68" s="982"/>
      <c r="AO68" s="982"/>
      <c r="AP68" s="982">
        <v>13352</v>
      </c>
      <c r="AQ68" s="982"/>
      <c r="AR68" s="982"/>
      <c r="AS68" s="982"/>
      <c r="AT68" s="982"/>
      <c r="AU68" s="982">
        <v>141</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544</v>
      </c>
      <c r="C69" s="975"/>
      <c r="D69" s="975"/>
      <c r="E69" s="975"/>
      <c r="F69" s="975"/>
      <c r="G69" s="975"/>
      <c r="H69" s="975"/>
      <c r="I69" s="975"/>
      <c r="J69" s="975"/>
      <c r="K69" s="975"/>
      <c r="L69" s="975"/>
      <c r="M69" s="975"/>
      <c r="N69" s="975"/>
      <c r="O69" s="975"/>
      <c r="P69" s="976"/>
      <c r="Q69" s="977">
        <v>5236</v>
      </c>
      <c r="R69" s="971"/>
      <c r="S69" s="971"/>
      <c r="T69" s="971"/>
      <c r="U69" s="971"/>
      <c r="V69" s="971">
        <v>4899</v>
      </c>
      <c r="W69" s="971"/>
      <c r="X69" s="971"/>
      <c r="Y69" s="971"/>
      <c r="Z69" s="971"/>
      <c r="AA69" s="971">
        <v>337</v>
      </c>
      <c r="AB69" s="971"/>
      <c r="AC69" s="971"/>
      <c r="AD69" s="971"/>
      <c r="AE69" s="971"/>
      <c r="AF69" s="971">
        <v>337</v>
      </c>
      <c r="AG69" s="971"/>
      <c r="AH69" s="971"/>
      <c r="AI69" s="971"/>
      <c r="AJ69" s="971"/>
      <c r="AK69" s="971">
        <v>863</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545</v>
      </c>
      <c r="C70" s="975"/>
      <c r="D70" s="975"/>
      <c r="E70" s="975"/>
      <c r="F70" s="975"/>
      <c r="G70" s="975"/>
      <c r="H70" s="975"/>
      <c r="I70" s="975"/>
      <c r="J70" s="975"/>
      <c r="K70" s="975"/>
      <c r="L70" s="975"/>
      <c r="M70" s="975"/>
      <c r="N70" s="975"/>
      <c r="O70" s="975"/>
      <c r="P70" s="976"/>
      <c r="Q70" s="977">
        <v>1148479</v>
      </c>
      <c r="R70" s="971"/>
      <c r="S70" s="971"/>
      <c r="T70" s="971"/>
      <c r="U70" s="971"/>
      <c r="V70" s="971">
        <v>1132468</v>
      </c>
      <c r="W70" s="971"/>
      <c r="X70" s="971"/>
      <c r="Y70" s="971"/>
      <c r="Z70" s="971"/>
      <c r="AA70" s="971">
        <v>16010</v>
      </c>
      <c r="AB70" s="971"/>
      <c r="AC70" s="971"/>
      <c r="AD70" s="971"/>
      <c r="AE70" s="971"/>
      <c r="AF70" s="971">
        <v>16010</v>
      </c>
      <c r="AG70" s="971"/>
      <c r="AH70" s="971"/>
      <c r="AI70" s="971"/>
      <c r="AJ70" s="971"/>
      <c r="AK70" s="971">
        <v>6316</v>
      </c>
      <c r="AL70" s="971"/>
      <c r="AM70" s="971"/>
      <c r="AN70" s="971"/>
      <c r="AO70" s="971"/>
      <c r="AP70" s="971" t="s">
        <v>486</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546</v>
      </c>
      <c r="C71" s="975"/>
      <c r="D71" s="975"/>
      <c r="E71" s="975"/>
      <c r="F71" s="975"/>
      <c r="G71" s="975"/>
      <c r="H71" s="975"/>
      <c r="I71" s="975"/>
      <c r="J71" s="975"/>
      <c r="K71" s="975"/>
      <c r="L71" s="975"/>
      <c r="M71" s="975"/>
      <c r="N71" s="975"/>
      <c r="O71" s="975"/>
      <c r="P71" s="976"/>
      <c r="Q71" s="977">
        <v>1213</v>
      </c>
      <c r="R71" s="971"/>
      <c r="S71" s="971"/>
      <c r="T71" s="971"/>
      <c r="U71" s="971"/>
      <c r="V71" s="971">
        <v>1170</v>
      </c>
      <c r="W71" s="971"/>
      <c r="X71" s="971"/>
      <c r="Y71" s="971"/>
      <c r="Z71" s="971"/>
      <c r="AA71" s="971">
        <v>43</v>
      </c>
      <c r="AB71" s="971"/>
      <c r="AC71" s="971"/>
      <c r="AD71" s="971"/>
      <c r="AE71" s="971"/>
      <c r="AF71" s="971">
        <v>43</v>
      </c>
      <c r="AG71" s="971"/>
      <c r="AH71" s="971"/>
      <c r="AI71" s="971"/>
      <c r="AJ71" s="971"/>
      <c r="AK71" s="971" t="s">
        <v>486</v>
      </c>
      <c r="AL71" s="971"/>
      <c r="AM71" s="971"/>
      <c r="AN71" s="971"/>
      <c r="AO71" s="971"/>
      <c r="AP71" s="971" t="s">
        <v>486</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547</v>
      </c>
      <c r="C72" s="975"/>
      <c r="D72" s="975"/>
      <c r="E72" s="975"/>
      <c r="F72" s="975"/>
      <c r="G72" s="975"/>
      <c r="H72" s="975"/>
      <c r="I72" s="975"/>
      <c r="J72" s="975"/>
      <c r="K72" s="975"/>
      <c r="L72" s="975"/>
      <c r="M72" s="975"/>
      <c r="N72" s="975"/>
      <c r="O72" s="975"/>
      <c r="P72" s="976"/>
      <c r="Q72" s="977">
        <v>3611</v>
      </c>
      <c r="R72" s="971"/>
      <c r="S72" s="971"/>
      <c r="T72" s="971"/>
      <c r="U72" s="971"/>
      <c r="V72" s="971">
        <v>3403</v>
      </c>
      <c r="W72" s="971"/>
      <c r="X72" s="971"/>
      <c r="Y72" s="971"/>
      <c r="Z72" s="971"/>
      <c r="AA72" s="971">
        <v>207</v>
      </c>
      <c r="AB72" s="971"/>
      <c r="AC72" s="971"/>
      <c r="AD72" s="971"/>
      <c r="AE72" s="971"/>
      <c r="AF72" s="971">
        <v>207</v>
      </c>
      <c r="AG72" s="971"/>
      <c r="AH72" s="971"/>
      <c r="AI72" s="971"/>
      <c r="AJ72" s="971"/>
      <c r="AK72" s="971">
        <v>50</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16639</v>
      </c>
      <c r="AG88" s="959"/>
      <c r="AH88" s="959"/>
      <c r="AI88" s="959"/>
      <c r="AJ88" s="959"/>
      <c r="AK88" s="963"/>
      <c r="AL88" s="963"/>
      <c r="AM88" s="963"/>
      <c r="AN88" s="963"/>
      <c r="AO88" s="963"/>
      <c r="AP88" s="959">
        <v>13352</v>
      </c>
      <c r="AQ88" s="959"/>
      <c r="AR88" s="959"/>
      <c r="AS88" s="959"/>
      <c r="AT88" s="959"/>
      <c r="AU88" s="959">
        <v>141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45220</v>
      </c>
      <c r="AB110" s="889"/>
      <c r="AC110" s="889"/>
      <c r="AD110" s="889"/>
      <c r="AE110" s="890"/>
      <c r="AF110" s="891">
        <v>47827</v>
      </c>
      <c r="AG110" s="889"/>
      <c r="AH110" s="889"/>
      <c r="AI110" s="889"/>
      <c r="AJ110" s="890"/>
      <c r="AK110" s="891">
        <v>62720</v>
      </c>
      <c r="AL110" s="889"/>
      <c r="AM110" s="889"/>
      <c r="AN110" s="889"/>
      <c r="AO110" s="890"/>
      <c r="AP110" s="892">
        <v>3.6</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1080711</v>
      </c>
      <c r="BR110" s="842"/>
      <c r="BS110" s="842"/>
      <c r="BT110" s="842"/>
      <c r="BU110" s="842"/>
      <c r="BV110" s="842">
        <v>1063679</v>
      </c>
      <c r="BW110" s="842"/>
      <c r="BX110" s="842"/>
      <c r="BY110" s="842"/>
      <c r="BZ110" s="842"/>
      <c r="CA110" s="842">
        <v>1014854</v>
      </c>
      <c r="CB110" s="842"/>
      <c r="CC110" s="842"/>
      <c r="CD110" s="842"/>
      <c r="CE110" s="842"/>
      <c r="CF110" s="866">
        <v>58.8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530291</v>
      </c>
      <c r="BR112" s="817"/>
      <c r="BS112" s="817"/>
      <c r="BT112" s="817"/>
      <c r="BU112" s="817"/>
      <c r="BV112" s="817">
        <v>483991</v>
      </c>
      <c r="BW112" s="817"/>
      <c r="BX112" s="817"/>
      <c r="BY112" s="817"/>
      <c r="BZ112" s="817"/>
      <c r="CA112" s="817">
        <v>580372</v>
      </c>
      <c r="CB112" s="817"/>
      <c r="CC112" s="817"/>
      <c r="CD112" s="817"/>
      <c r="CE112" s="817"/>
      <c r="CF112" s="875">
        <v>33.6</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78322</v>
      </c>
      <c r="AB113" s="919"/>
      <c r="AC113" s="919"/>
      <c r="AD113" s="919"/>
      <c r="AE113" s="920"/>
      <c r="AF113" s="921">
        <v>57854</v>
      </c>
      <c r="AG113" s="919"/>
      <c r="AH113" s="919"/>
      <c r="AI113" s="919"/>
      <c r="AJ113" s="920"/>
      <c r="AK113" s="921">
        <v>82142</v>
      </c>
      <c r="AL113" s="919"/>
      <c r="AM113" s="919"/>
      <c r="AN113" s="919"/>
      <c r="AO113" s="920"/>
      <c r="AP113" s="922">
        <v>4.8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22607</v>
      </c>
      <c r="BR113" s="817"/>
      <c r="BS113" s="817"/>
      <c r="BT113" s="817"/>
      <c r="BU113" s="817"/>
      <c r="BV113" s="817">
        <v>54806</v>
      </c>
      <c r="BW113" s="817"/>
      <c r="BX113" s="817"/>
      <c r="BY113" s="817"/>
      <c r="BZ113" s="817"/>
      <c r="CA113" s="817">
        <v>140632</v>
      </c>
      <c r="CB113" s="817"/>
      <c r="CC113" s="817"/>
      <c r="CD113" s="817"/>
      <c r="CE113" s="817"/>
      <c r="CF113" s="875">
        <v>8.1999999999999993</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36</v>
      </c>
      <c r="AB114" s="780"/>
      <c r="AC114" s="780"/>
      <c r="AD114" s="780"/>
      <c r="AE114" s="781"/>
      <c r="AF114" s="782">
        <v>137</v>
      </c>
      <c r="AG114" s="780"/>
      <c r="AH114" s="780"/>
      <c r="AI114" s="780"/>
      <c r="AJ114" s="781"/>
      <c r="AK114" s="782">
        <v>1001</v>
      </c>
      <c r="AL114" s="780"/>
      <c r="AM114" s="780"/>
      <c r="AN114" s="780"/>
      <c r="AO114" s="781"/>
      <c r="AP114" s="824">
        <v>0.1</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139648</v>
      </c>
      <c r="BR114" s="817"/>
      <c r="BS114" s="817"/>
      <c r="BT114" s="817"/>
      <c r="BU114" s="817"/>
      <c r="BV114" s="817">
        <v>131798</v>
      </c>
      <c r="BW114" s="817"/>
      <c r="BX114" s="817"/>
      <c r="BY114" s="817"/>
      <c r="BZ114" s="817"/>
      <c r="CA114" s="817">
        <v>189740</v>
      </c>
      <c r="CB114" s="817"/>
      <c r="CC114" s="817"/>
      <c r="CD114" s="817"/>
      <c r="CE114" s="817"/>
      <c r="CF114" s="875">
        <v>11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123578</v>
      </c>
      <c r="AB117" s="903"/>
      <c r="AC117" s="903"/>
      <c r="AD117" s="903"/>
      <c r="AE117" s="904"/>
      <c r="AF117" s="905">
        <v>105818</v>
      </c>
      <c r="AG117" s="903"/>
      <c r="AH117" s="903"/>
      <c r="AI117" s="903"/>
      <c r="AJ117" s="904"/>
      <c r="AK117" s="905">
        <v>145863</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1773257</v>
      </c>
      <c r="BR119" s="845"/>
      <c r="BS119" s="845"/>
      <c r="BT119" s="845"/>
      <c r="BU119" s="845"/>
      <c r="BV119" s="845">
        <v>1734274</v>
      </c>
      <c r="BW119" s="845"/>
      <c r="BX119" s="845"/>
      <c r="BY119" s="845"/>
      <c r="BZ119" s="845"/>
      <c r="CA119" s="845">
        <v>1925598</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2808926</v>
      </c>
      <c r="BR120" s="842"/>
      <c r="BS120" s="842"/>
      <c r="BT120" s="842"/>
      <c r="BU120" s="842"/>
      <c r="BV120" s="842">
        <v>2759678</v>
      </c>
      <c r="BW120" s="842"/>
      <c r="BX120" s="842"/>
      <c r="BY120" s="842"/>
      <c r="BZ120" s="842"/>
      <c r="CA120" s="842">
        <v>2735398</v>
      </c>
      <c r="CB120" s="842"/>
      <c r="CC120" s="842"/>
      <c r="CD120" s="842"/>
      <c r="CE120" s="842"/>
      <c r="CF120" s="866">
        <v>158.6</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551339</v>
      </c>
      <c r="DR120" s="842"/>
      <c r="DS120" s="842"/>
      <c r="DT120" s="842"/>
      <c r="DU120" s="842"/>
      <c r="DV120" s="843">
        <v>32</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29033</v>
      </c>
      <c r="DR121" s="817"/>
      <c r="DS121" s="817"/>
      <c r="DT121" s="817"/>
      <c r="DU121" s="817"/>
      <c r="DV121" s="794">
        <v>1.7</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1560003</v>
      </c>
      <c r="BR122" s="845"/>
      <c r="BS122" s="845"/>
      <c r="BT122" s="845"/>
      <c r="BU122" s="845"/>
      <c r="BV122" s="845">
        <v>1523858</v>
      </c>
      <c r="BW122" s="845"/>
      <c r="BX122" s="845"/>
      <c r="BY122" s="845"/>
      <c r="BZ122" s="845"/>
      <c r="CA122" s="845">
        <v>1477053</v>
      </c>
      <c r="CB122" s="845"/>
      <c r="CC122" s="845"/>
      <c r="CD122" s="845"/>
      <c r="CE122" s="845"/>
      <c r="CF122" s="846">
        <v>85.6</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4368929</v>
      </c>
      <c r="BR123" s="833"/>
      <c r="BS123" s="833"/>
      <c r="BT123" s="833"/>
      <c r="BU123" s="833"/>
      <c r="BV123" s="833">
        <v>4283536</v>
      </c>
      <c r="BW123" s="833"/>
      <c r="BX123" s="833"/>
      <c r="BY123" s="833"/>
      <c r="BZ123" s="833"/>
      <c r="CA123" s="833">
        <v>4212451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480892</v>
      </c>
      <c r="DH124" s="764"/>
      <c r="DI124" s="764"/>
      <c r="DJ124" s="764"/>
      <c r="DK124" s="765"/>
      <c r="DL124" s="766">
        <v>483991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161</v>
      </c>
      <c r="AB128" s="801"/>
      <c r="AC128" s="801"/>
      <c r="AD128" s="801"/>
      <c r="AE128" s="802"/>
      <c r="AF128" s="803">
        <v>161</v>
      </c>
      <c r="AG128" s="801"/>
      <c r="AH128" s="801"/>
      <c r="AI128" s="801"/>
      <c r="AJ128" s="802"/>
      <c r="AK128" s="803">
        <v>161</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1826980</v>
      </c>
      <c r="AB129" s="780"/>
      <c r="AC129" s="780"/>
      <c r="AD129" s="780"/>
      <c r="AE129" s="781"/>
      <c r="AF129" s="782">
        <v>1829523</v>
      </c>
      <c r="AG129" s="780"/>
      <c r="AH129" s="780"/>
      <c r="AI129" s="780"/>
      <c r="AJ129" s="781"/>
      <c r="AK129" s="782">
        <v>1858317</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145699</v>
      </c>
      <c r="AB130" s="780"/>
      <c r="AC130" s="780"/>
      <c r="AD130" s="780"/>
      <c r="AE130" s="781"/>
      <c r="AF130" s="782">
        <v>140836</v>
      </c>
      <c r="AG130" s="780"/>
      <c r="AH130" s="780"/>
      <c r="AI130" s="780"/>
      <c r="AJ130" s="781"/>
      <c r="AK130" s="782">
        <v>133297</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-0.8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1681281</v>
      </c>
      <c r="AB131" s="764"/>
      <c r="AC131" s="764"/>
      <c r="AD131" s="764"/>
      <c r="AE131" s="765"/>
      <c r="AF131" s="766">
        <v>1688687</v>
      </c>
      <c r="AG131" s="764"/>
      <c r="AH131" s="764"/>
      <c r="AI131" s="764"/>
      <c r="AJ131" s="765"/>
      <c r="AK131" s="766">
        <v>1725020</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-1.3252989829999999</v>
      </c>
      <c r="AB132" s="745"/>
      <c r="AC132" s="745"/>
      <c r="AD132" s="745"/>
      <c r="AE132" s="746"/>
      <c r="AF132" s="747">
        <v>-2.083216132</v>
      </c>
      <c r="AG132" s="745"/>
      <c r="AH132" s="745"/>
      <c r="AI132" s="745"/>
      <c r="AJ132" s="746"/>
      <c r="AK132" s="747">
        <v>0.71912209699999996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-1.9</v>
      </c>
      <c r="AB133" s="724"/>
      <c r="AC133" s="724"/>
      <c r="AD133" s="724"/>
      <c r="AE133" s="725"/>
      <c r="AF133" s="723">
        <v>-1.8</v>
      </c>
      <c r="AG133" s="724"/>
      <c r="AH133" s="724"/>
      <c r="AI133" s="724"/>
      <c r="AJ133" s="725"/>
      <c r="AK133" s="723">
        <v>-0.8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vmfYNNu09uYP+ZfTLJ50sujUsfhlSVNj1lXYQy6fp6fih3empay1Hb7sU6uhzW/1ayKd+TY5KmDBjdyQcvfbA==" saltValue="0jnAZ++2yyKTU4+EsTIY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auolCNeNdV5h376MnqzhaMDx43uk5mS0KDqn+klVFI8nMtgjA/S0pkSrl/lK7DSPh30kB7aSN3an94zaZxUo7g==" saltValue="mth7uPngIkPWVYEOaM7s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IebdJD8uCQHrgL7gjeAkMwSJ05BqkfTLAtHBXGU6hC10ttGGE8x8BuySLj2JeI9Wq4b1ZH+sJpxpD6xOBjqvw==" saltValue="9I4nZpxoqLCj2X/6yxg80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710263</v>
      </c>
      <c r="AP9" s="269">
        <v>261511</v>
      </c>
      <c r="AQ9" s="270">
        <v>289558</v>
      </c>
      <c r="AR9" s="271">
        <v>-9.6999999999999993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1421</v>
      </c>
      <c r="AP10" s="272">
        <v>523</v>
      </c>
      <c r="AQ10" s="273">
        <v>31838</v>
      </c>
      <c r="AR10" s="274">
        <v>-98.4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31375</v>
      </c>
      <c r="AP11" s="272">
        <v>11552</v>
      </c>
      <c r="AQ11" s="273">
        <v>5309</v>
      </c>
      <c r="AR11" s="274">
        <v>117.6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18147</v>
      </c>
      <c r="AP13" s="272">
        <v>6682</v>
      </c>
      <c r="AQ13" s="273">
        <v>8195</v>
      </c>
      <c r="AR13" s="274">
        <v>-18.5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17138</v>
      </c>
      <c r="AP14" s="272">
        <v>6310</v>
      </c>
      <c r="AQ14" s="273">
        <v>5752</v>
      </c>
      <c r="AR14" s="274">
        <v>9.6999999999999993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-39121</v>
      </c>
      <c r="AP15" s="272">
        <v>-14404</v>
      </c>
      <c r="AQ15" s="273">
        <v>-17150</v>
      </c>
      <c r="AR15" s="274">
        <v>-16</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739223</v>
      </c>
      <c r="AP16" s="272">
        <v>272173</v>
      </c>
      <c r="AQ16" s="273">
        <v>323504</v>
      </c>
      <c r="AR16" s="274">
        <v>-15.9</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23.56</v>
      </c>
      <c r="AP21" s="286">
        <v>26.26</v>
      </c>
      <c r="AQ21" s="287">
        <v>-2.7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92.9</v>
      </c>
      <c r="AP22" s="291">
        <v>94.5</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62720</v>
      </c>
      <c r="AP32" s="300">
        <v>23093</v>
      </c>
      <c r="AQ32" s="301">
        <v>167749</v>
      </c>
      <c r="AR32" s="302">
        <v>-86.2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82142</v>
      </c>
      <c r="AP35" s="300">
        <v>30244</v>
      </c>
      <c r="AQ35" s="301">
        <v>32778</v>
      </c>
      <c r="AR35" s="302">
        <v>-7.7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1001</v>
      </c>
      <c r="AP36" s="300">
        <v>369</v>
      </c>
      <c r="AQ36" s="301">
        <v>4535</v>
      </c>
      <c r="AR36" s="302">
        <v>-91.9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37</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-161</v>
      </c>
      <c r="AP39" s="300">
        <v>-59</v>
      </c>
      <c r="AQ39" s="301">
        <v>-7395</v>
      </c>
      <c r="AR39" s="302">
        <v>-99.2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-133297</v>
      </c>
      <c r="AP40" s="300">
        <v>-49078</v>
      </c>
      <c r="AQ40" s="301">
        <v>-144519</v>
      </c>
      <c r="AR40" s="302">
        <v>-66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12405</v>
      </c>
      <c r="AP41" s="300">
        <v>4567</v>
      </c>
      <c r="AQ41" s="301">
        <v>54333</v>
      </c>
      <c r="AR41" s="302">
        <v>-91.6</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198907</v>
      </c>
      <c r="AN51" s="322">
        <v>68993</v>
      </c>
      <c r="AO51" s="323">
        <v>16.899999999999999</v>
      </c>
      <c r="AP51" s="324">
        <v>332350</v>
      </c>
      <c r="AQ51" s="325">
        <v>4.9000000000000004</v>
      </c>
      <c r="AR51" s="326">
        <v>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198872</v>
      </c>
      <c r="AN52" s="330">
        <v>68981</v>
      </c>
      <c r="AO52" s="331">
        <v>34</v>
      </c>
      <c r="AP52" s="332">
        <v>200453</v>
      </c>
      <c r="AQ52" s="333">
        <v>0.7</v>
      </c>
      <c r="AR52" s="334">
        <v>33.299999999999997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232377</v>
      </c>
      <c r="AN53" s="322">
        <v>81251</v>
      </c>
      <c r="AO53" s="323">
        <v>17.8</v>
      </c>
      <c r="AP53" s="324">
        <v>362690</v>
      </c>
      <c r="AQ53" s="325">
        <v>9.1</v>
      </c>
      <c r="AR53" s="326">
        <v>8.6999999999999993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232377</v>
      </c>
      <c r="AN54" s="330">
        <v>81251</v>
      </c>
      <c r="AO54" s="331">
        <v>17.8</v>
      </c>
      <c r="AP54" s="332">
        <v>172580</v>
      </c>
      <c r="AQ54" s="333">
        <v>-13.9</v>
      </c>
      <c r="AR54" s="334">
        <v>31.7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274251</v>
      </c>
      <c r="AN55" s="322">
        <v>97529</v>
      </c>
      <c r="AO55" s="323">
        <v>20</v>
      </c>
      <c r="AP55" s="324">
        <v>296093</v>
      </c>
      <c r="AQ55" s="325">
        <v>-18.399999999999999</v>
      </c>
      <c r="AR55" s="326">
        <v>38.4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274251</v>
      </c>
      <c r="AN56" s="330">
        <v>97529</v>
      </c>
      <c r="AO56" s="331">
        <v>20</v>
      </c>
      <c r="AP56" s="332">
        <v>140545</v>
      </c>
      <c r="AQ56" s="333">
        <v>-18.600000000000001</v>
      </c>
      <c r="AR56" s="334">
        <v>38.6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313548</v>
      </c>
      <c r="AN57" s="322">
        <v>113440</v>
      </c>
      <c r="AO57" s="323">
        <v>16.3</v>
      </c>
      <c r="AP57" s="324">
        <v>308655</v>
      </c>
      <c r="AQ57" s="325">
        <v>4.2</v>
      </c>
      <c r="AR57" s="326">
        <v>12.1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313548</v>
      </c>
      <c r="AN58" s="330">
        <v>113440</v>
      </c>
      <c r="AO58" s="331">
        <v>16.3</v>
      </c>
      <c r="AP58" s="332">
        <v>169887</v>
      </c>
      <c r="AQ58" s="333">
        <v>20.9</v>
      </c>
      <c r="AR58" s="334">
        <v>-4.5999999999999996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292016</v>
      </c>
      <c r="AN59" s="322">
        <v>107517</v>
      </c>
      <c r="AO59" s="323">
        <v>-5.2</v>
      </c>
      <c r="AP59" s="324">
        <v>325476</v>
      </c>
      <c r="AQ59" s="325">
        <v>5.4</v>
      </c>
      <c r="AR59" s="326">
        <v>-10.6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291016</v>
      </c>
      <c r="AN60" s="330">
        <v>107149</v>
      </c>
      <c r="AO60" s="331">
        <v>-5.5</v>
      </c>
      <c r="AP60" s="332">
        <v>190204</v>
      </c>
      <c r="AQ60" s="333">
        <v>12</v>
      </c>
      <c r="AR60" s="334">
        <v>-17.5</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262220</v>
      </c>
      <c r="AN61" s="337">
        <v>93746</v>
      </c>
      <c r="AO61" s="338">
        <v>13.2</v>
      </c>
      <c r="AP61" s="339">
        <v>325053</v>
      </c>
      <c r="AQ61" s="340">
        <v>1</v>
      </c>
      <c r="AR61" s="326">
        <v>12.2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262013</v>
      </c>
      <c r="AN62" s="330">
        <v>93670</v>
      </c>
      <c r="AO62" s="331">
        <v>16.5</v>
      </c>
      <c r="AP62" s="332">
        <v>174734</v>
      </c>
      <c r="AQ62" s="333">
        <v>0.2</v>
      </c>
      <c r="AR62" s="334">
        <v>16.3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JeUlOQmwtDfgx8xkfjg09rUHBZxJW8jU6fN/fKm20tZSARzYTbWb7iE7+FLGr/tcs7GkqoGmnX2oloyHK/OArA==" saltValue="bV8eo59QgBb8OZKh2wSL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GslqU10geeadDm07DiIgvMVwJmkGgKOIsbRNVDB2RqkJDlXYbLUyJX20ZdErutJXyj+FnqNsk3GAA1y98GmheA==" saltValue="Whidmp9Q7sZu/2sp2m35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GyLUmI3Kg9O//guSfbyCpTJY+QHYNYbb7oC/J+wunEL6jI6+b2Mip2nt5sl3/yupJq59xqXxeF/djUPsB86oVg==" saltValue="OQDbpJtxVRHdmG/5DeUSN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72.86</v>
      </c>
      <c r="G47" s="12">
        <v>73.569999999999993</v>
      </c>
      <c r="H47" s="12">
        <v>82.2</v>
      </c>
      <c r="I47" s="12">
        <v>82.09</v>
      </c>
      <c r="J47" s="13">
        <v>81.55</v>
      </c>
    </row>
    <row r="48" spans="2:10" ht="57.75" customHeight="1" x14ac:dyDescent="0.2">
      <c r="B48" s="14"/>
      <c r="C48" s="1141" t="s">
        <v>4</v>
      </c>
      <c r="D48" s="1141"/>
      <c r="E48" s="1142"/>
      <c r="F48" s="15">
        <v>5.37</v>
      </c>
      <c r="G48" s="16">
        <v>6.12</v>
      </c>
      <c r="H48" s="16">
        <v>5.43</v>
      </c>
      <c r="I48" s="16">
        <v>3.86</v>
      </c>
      <c r="J48" s="17">
        <v>5.04</v>
      </c>
    </row>
    <row r="49" spans="2:10" ht="57.75" customHeight="1" thickBot="1" x14ac:dyDescent="0.25">
      <c r="B49" s="18"/>
      <c r="C49" s="1143" t="s">
        <v>5</v>
      </c>
      <c r="D49" s="1143"/>
      <c r="E49" s="1144"/>
      <c r="F49" s="19">
        <v>1.92</v>
      </c>
      <c r="G49" s="20">
        <v>10.36</v>
      </c>
      <c r="H49" s="20">
        <v>4.47</v>
      </c>
      <c r="I49" s="20" t="s">
        <v>529</v>
      </c>
      <c r="J49" s="21">
        <v>1.97</v>
      </c>
    </row>
    <row r="50" spans="2:10" ht="13" x14ac:dyDescent="0.2"/>
  </sheetData>
  <sheetProtection algorithmName="SHA-512" hashValue="mbRRrB5EUU7MEMZsrnoK+jiZM9SeUN3TMbAc2PzUyhTtYGLNJKOPd7QTfwqL4l+4VxLRHmGCntk/IwoWqliTtw==" saltValue="8qRJJd+X8wkPNy/ZuZ3K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2026-03-24T05:54:49Z</cp:lastPrinted>
  <dcterms:created xsi:type="dcterms:W3CDTF">2026-03-11T02:22:01Z</dcterms:created>
  <dcterms:modified xsi:type="dcterms:W3CDTF">2026-03-25T03:10:04Z</dcterms:modified>
  <cp:category/>
</cp:coreProperties>
</file>