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kykw01\04政策推進課\財政係\15_その他通知・調査\R4\02_調査\44_財政状況資料集の作成等\03_確認事項\"/>
    </mc:Choice>
  </mc:AlternateContent>
  <xr:revisionPtr revIDLastSave="0" documentId="13_ncr:1_{114485F4-8266-4579-9599-3C4973634AFF}" xr6:coauthVersionLast="45" xr6:coauthVersionMax="45" xr10:uidLastSave="{00000000-0000-0000-0000-000000000000}"/>
  <bookViews>
    <workbookView xWindow="13550" yWindow="-110" windowWidth="19420" windowHeight="10420" firstSheet="6"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<sst xmlns="http://schemas.openxmlformats.org/spreadsheetml/2006/main" count="1173" uniqueCount="577">
  <si>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</si>
  <si>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</si>
  <si>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</si>
  <si>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</si>
  <si>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</si>
  <si>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</si>
  <si>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</si>
  <si>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</si>
  <si>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</si>
  <si>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</si>
  <si>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</si>
  <si>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</si>
  <si>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</si>
  <si>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</si>
  <si>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</si>
  <si>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</si>
  <si>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</si>
  <si>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</si>
  <si>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</si>
  <si>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</si>
  <si>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</si>
  <si>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</si>
  <si>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</si>
  <si>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</si>
  <si>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</si>
  <si>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</si>
  <si>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</si>
  <si>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</si>
  <si>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</si>
  <si>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</si>
  <si>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</si>
  <si>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</si>
  <si>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</si>
  <si>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</si>
  <si>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</si>
  <si>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</si>
  <si>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</si>
  <si>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</si>
  <si>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</si>
  <si>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</si>
  <si>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</si>
  <si>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</si>
  <si>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</si>
  <si>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</si>
  <si>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</si>
  <si>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</si>
  <si>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</si>
  <si>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</si>
  <si>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</si>
  <si>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</si>
  <si>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</si>
  <si>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</si>
  <si>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</si>
  <si>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</si>
  <si>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</si>
  <si>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</si>
  <si>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</si>
  <si>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</si>
  <si>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</si>
  <si>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</si>
  <si>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</si>
  <si>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</si>
  <si>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</si>
  <si>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</si>
  <si>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</si>
  <si>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</si>
  <si>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</si>
  <si>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</si>
  <si>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</si>
  <si>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</si>
  <si>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</si>
  <si>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</si>
  <si>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</si>
  <si>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</si>
  <si>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</si>
  <si>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</si>
  <si>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</si>
  <si>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</si>
  <si>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</si>
  <si>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</si>
  <si>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</si>
  <si>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</si>
  <si>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</si>
  <si>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</si>
  <si>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</si>
  <si>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</si>
  <si>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</si>
  <si>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</si>
  <si>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</si>
  <si>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</si>
  <si>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</si>
  <si>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</si>
  <si>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</si>
  <si>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</si>
  <si>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</si>
  <si>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</si>
  <si>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</si>
  <si>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</si>
  <si>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清川村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</si>
  <si>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</si>
  <si>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</si>
  <si>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</si>
  <si>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</si>
  <si>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</si>
  <si>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</si>
  <si>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</si>
  <si>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</si>
  <si>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</si>
  <si>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</si>
  <si>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</si>
  <si>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</si>
  <si>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</si>
  <si>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</si>
  <si>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</si>
  <si>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</si>
  <si>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</si>
  <si>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</si>
  <si>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</si>
  <si>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</si>
  <si>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</si>
  <si>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</si>
  <si>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</si>
  <si>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</si>
  <si>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</si>
  <si>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</si>
  <si>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</si>
  <si>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</si>
  <si>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</si>
  <si>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</si>
  <si>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</si>
  <si>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</si>
  <si>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</si>
  <si>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</si>
  <si>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</si>
  <si>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</si>
  <si>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</si>
  <si>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</si>
  <si>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</si>
  <si>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</si>
  <si>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</si>
  <si>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</si>
  <si>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</si>
  <si>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</si>
  <si>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</si>
  <si>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</si>
  <si>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</si>
  <si>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</si>
  <si>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</si>
  <si>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</si>
  <si>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</si>
  <si>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</si>
  <si>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</si>
  <si>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</si>
  <si>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</si>
  <si>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</si>
  <si>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</si>
  <si>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</si>
  <si>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</si>
  <si>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</si>
  <si>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</si>
  <si>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</si>
  <si>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</si>
  <si>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</si>
  <si>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</si>
  <si>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</si>
  <si>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</si>
  <si>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</si>
  <si>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</si>
  <si>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</si>
  <si>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</si>
  <si>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</si>
  <si>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</si>
  <si>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</si>
  <si>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</si>
  <si>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</si>
  <si>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</si>
  <si>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</si>
  <si>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</si>
  <si>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</si>
  <si>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</si>
  <si>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</si>
  <si>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</si>
  <si>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</si>
  <si>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</si>
  <si>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</si>
  <si>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</si>
  <si>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</si>
  <si>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</si>
  <si>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</si>
  <si>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</si>
  <si>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</si>
  <si>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</si>
  <si>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</si>
  <si>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</si>
  <si>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</si>
  <si>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</si>
  <si>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</si>
  <si>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</si>
  <si>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</si>
  <si>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</si>
  <si>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</si>
  <si>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</si>
  <si>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</si>
  <si>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</si>
  <si>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</si>
  <si>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</si>
  <si>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</si>
  <si>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</si>
  <si>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</si>
  <si>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</si>
  <si>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</si>
  <si>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</si>
  <si>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</si>
  <si>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</si>
  <si>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神奈川県清川村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</si>
  <si>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</si>
  <si>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</si>
  <si>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</si>
  <si>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</si>
  <si>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</si>
  <si>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</si>
  <si>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</si>
  <si>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</si>
  <si>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</si>
  <si>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</si>
  <si>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</si>
  <si>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</si>
  <si>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</si>
  <si>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</si>
  <si>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</si>
  <si>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</si>
  <si>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</si>
  <si>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</si>
  <si>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</si>
  <si>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</si>
  <si>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</si>
  <si>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</si>
  <si>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</si>
  <si>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</si>
  <si>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</si>
  <si>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</si>
  <si>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</si>
  <si>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</si>
  <si>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</si>
  <si>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</si>
  <si>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</si>
  <si>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</si>
  <si>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</si>
  <si>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</si>
  <si>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</si>
  <si>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</si>
  <si>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</si>
  <si>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</si>
  <si>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</si>
  <si>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</si>
  <si>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</si>
  <si>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</si>
  <si>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</si>
  <si>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</si>
  <si>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</si>
  <si>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</si>
  <si>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</si>
  <si>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</si>
  <si>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</si>
  <si>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</si>
  <si>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</si>
  <si>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</si>
  <si>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</si>
  <si>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</si>
  <si>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</si>
  <si>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</si>
  <si>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</si>
  <si>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</si>
  <si>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</si>
  <si>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</si>
  <si>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</si>
  <si>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</si>
  <si>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</si>
  <si>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</si>
  <si>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</si>
  <si>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</si>
  <si>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</si>
  <si>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</si>
  <si>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</si>
  <si>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</si>
  <si>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</si>
  <si>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</si>
  <si>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</si>
  <si>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</si>
  <si>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</si>
  <si>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</si>
  <si>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</si>
  <si>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</si>
  <si>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</si>
  <si>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</si>
  <si>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</si>
  <si>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</si>
  <si>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</si>
  <si>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</si>
  <si>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</si>
  <si>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</si>
  <si>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</si>
  <si>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</si>
  <si>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</si>
  <si>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</si>
  <si>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</si>
  <si>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</si>
  <si>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</si>
  <si>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</si>
  <si>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</si>
  <si>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</si>
  <si>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</si>
  <si>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</si>
  <si>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</si>
  <si>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</si>
  <si>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</si>
  <si>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</si>
  <si>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</si>
  <si>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</si>
  <si>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</si>
  <si>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</si>
  <si>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</si>
  <si>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</si>
  <si>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</si>
  <si>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</si>
  <si>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</si>
  <si>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</si>
  <si>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</si>
  <si>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</si>
  <si>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</si>
  <si>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</si>
  <si>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</si>
  <si>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</si>
  <si>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</si>
  <si>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</si>
  <si>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</si>
  <si>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</si>
  <si>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</si>
  <si>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</si>
  <si>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</si>
  <si>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</si>
  <si>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</si>
  <si>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</si>
  <si>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</si>
  <si>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</si>
  <si>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</si>
  <si>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</si>
  <si>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</si>
  <si>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</si>
  <si>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</si>
  <si>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</si>
  <si>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</si>
  <si>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</si>
  <si>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</si>
  <si>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</si>
  <si>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</si>
  <si>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</si>
  <si>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</si>
  <si>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</si>
  <si>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</si>
  <si>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</si>
  <si>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</si>
  <si>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</si>
  <si>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</si>
  <si>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</si>
  <si>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</si>
  <si>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</si>
  <si>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</si>
  <si>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</si>
  <si>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</si>
  <si>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神奈川県清川村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</si>
  <si>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</si>
  <si>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</si>
  <si>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</si>
  <si>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</si>
  <si>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</si>
  <si>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</si>
  <si>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</si>
  <si>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</si>
  <si>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</si>
  <si>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</si>
  <si>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</si>
  <si>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</si>
  <si>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</si>
  <si>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</si>
  <si>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</si>
  <si>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</si>
  <si>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</si>
  <si>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</si>
  <si>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</si>
  <si>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</si>
  <si>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</si>
  <si>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</si>
  <si>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</si>
  <si>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</si>
  <si>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</si>
  <si>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</si>
  <si>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</si>
  <si>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</si>
  <si>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</si>
  <si>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</si>
  <si>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</si>
  <si>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</si>
  <si>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</si>
  <si>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</si>
  <si>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</si>
  <si>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</si>
  <si>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</si>
  <si>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</si>
  <si>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</si>
  <si>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</si>
  <si>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</si>
  <si>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</si>
  <si>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</si>
  <si>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</si>
  <si>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</si>
  <si>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</si>
  <si>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</si>
  <si>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</si>
  <si>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</si>
  <si>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</si>
  <si>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</si>
  <si>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</si>
  <si>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</si>
  <si>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</si>
  <si>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</si>
  <si>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</si>
  <si>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</si>
  <si>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</si>
  <si>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</si>
  <si>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</si>
  <si>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</si>
  <si>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</si>
  <si>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</si>
  <si>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</si>
  <si>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</si>
  <si>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</si>
  <si>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</si>
  <si>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</si>
  <si>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</si>
  <si>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</si>
  <si>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</si>
  <si>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</si>
  <si>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</si>
  <si>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</si>
  <si>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</si>
  <si>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</si>
  <si>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</si>
  <si>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</si>
  <si>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</si>
  <si>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</si>
  <si>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</si>
  <si>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</si>
  <si>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</si>
  <si>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</si>
  <si>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</si>
  <si>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</si>
  <si>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</si>
  <si>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</si>
  <si>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</si>
  <si>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</si>
  <si>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</si>
  <si>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</si>
  <si>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</si>
  <si>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</si>
  <si>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</si>
  <si>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</si>
  <si>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</si>
  <si>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</si>
  <si>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</si>
  <si>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</si>
  <si>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</si>
  <si>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</si>
  <si>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</si>
  <si>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</si>
  <si>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</si>
  <si>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</si>
  <si>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</si>
  <si>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</si>
  <si>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</si>
  <si>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</si>
  <si>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</si>
  <si>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</si>
  <si>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</si>
  <si>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</si>
  <si>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</si>
  <si>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</si>
  <si>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</si>
  <si>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</si>
  <si>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</si>
  <si>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</si>
  <si>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</si>
  <si>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</si>
  <si>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</si>
  <si>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</si>
  <si>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</si>
  <si>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</si>
  <si>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</si>
  <si>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</si>
  <si>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</si>
  <si>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</si>
  <si>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</si>
  <si>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</si>
  <si>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</si>
  <si>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</si>
  <si>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</si>
  <si>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</si>
  <si>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</si>
  <si>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</si>
  <si>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</si>
  <si>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</si>
  <si>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</si>
  <si>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</si>
  <si>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</si>
  <si>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</si>
  <si>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</si>
  <si>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</si>
  <si>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</si>
  <si>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</si>
  <si>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</si>
  <si>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</si>
  <si>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</si>
  <si>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</si>
  <si>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</si>
  <si>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</si>
  <si>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</si>
  <si>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</si>
  <si>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</si>
  <si>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</si>
  <si>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</si>
  <si>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</si>
  <si>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</si>
  <si>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</si>
  <si>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</si>
  <si>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</si>
  <si>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</si>
  <si>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</si>
  <si>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</si>
  <si>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</si>
  <si>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</si>
  <si>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</si>
  <si>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</si>
  <si>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</si>
  <si>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</si>
  <si>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</si>
  <si>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</si>
  <si>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</si>
  <si>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</si>
  <si>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</si>
  <si>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</si>
  <si>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11.28</t>
  </si>
  <si>
    <t>一般会計</t>
  </si>
  <si>
    <t>国民健康保険事業特別会計</t>
  </si>
  <si>
    <t>介護保険事業特別会計</t>
  </si>
  <si>
    <t>簡易水道事業特別会計</t>
  </si>
  <si>
    <t>下水道事業特別会計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</si>
  <si>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</si>
  <si>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</si>
  <si>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</si>
  <si>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</si>
  <si>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</si>
  <si>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</si>
  <si>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</si>
  <si>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</si>
  <si>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</si>
  <si>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</si>
  <si>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厚木愛甲環境施設組合</t>
    <rPh sb="0" eb="2">
      <t>アツギ</t>
    </rPh>
    <rPh sb="2" eb="4">
      <t>アイコウ</t>
    </rPh>
    <rPh sb="4" eb="6">
      <t>カンキョウ</t>
    </rPh>
    <rPh sb="6" eb="8">
      <t>シセツ</t>
    </rPh>
    <rPh sb="8" eb="10">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</si>
  <si>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</si>
  <si>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</si>
  <si>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</si>
  <si>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</si>
  <si>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公益財団法人かながわ健康財団</t>
    <rPh sb="0" eb="2">
      <t>コウエキ</t>
    </rPh>
    <rPh sb="2" eb="4">
      <t>ザイダン</t>
    </rPh>
    <rPh sb="4" eb="6">
      <t>ホウジン</t>
    </rPh>
    <rPh sb="10" eb="12">
      <t>ケンコウ</t>
    </rPh>
    <rPh sb="12" eb="14">
      <t>ザイダン</t>
    </rPh>
    <phoneticPr fontId="2"/>
  </si>
  <si>
    <t>公共施設等整備事業基金</t>
    <rPh sb="0" eb="2">
      <t>コウキョウ</t>
    </rPh>
    <rPh sb="2" eb="4">
      <t>シセツ</t>
    </rPh>
    <rPh sb="4" eb="5">
      <t>トウ</t>
    </rPh>
    <rPh sb="5" eb="7">
      <t>セイビ</t>
    </rPh>
    <rPh sb="7" eb="9">
      <t>ジギョウ</t>
    </rPh>
    <rPh sb="9" eb="11">
      <t>キキン</t>
    </rPh>
    <phoneticPr fontId="5"/>
  </si>
  <si>
    <t>地域活性化推進事業基金</t>
    <rPh sb="0" eb="2">
      <t>チイキ</t>
    </rPh>
    <rPh sb="2" eb="5">
      <t>カッセイカ</t>
    </rPh>
    <rPh sb="5" eb="7">
      <t>スイシン</t>
    </rPh>
    <rPh sb="7" eb="9">
      <t>ジギョウ</t>
    </rPh>
    <rPh sb="9" eb="11">
      <t>キキン</t>
    </rPh>
    <phoneticPr fontId="5"/>
  </si>
  <si>
    <t>宮ヶ瀬霊園管理運営基金</t>
    <rPh sb="0" eb="3">
      <t>ミヤガセ</t>
    </rPh>
    <rPh sb="3" eb="5">
      <t>レイエン</t>
    </rPh>
    <rPh sb="5" eb="7">
      <t>カンリ</t>
    </rPh>
    <rPh sb="7" eb="9">
      <t>ウンエイ</t>
    </rPh>
    <rPh sb="9" eb="11">
      <t>キキン</t>
    </rPh>
    <phoneticPr fontId="5"/>
  </si>
  <si>
    <t>村営住宅管理運営基金</t>
    <rPh sb="0" eb="2">
      <t>ソンエイ</t>
    </rPh>
    <rPh sb="2" eb="4">
      <t>ジュウタク</t>
    </rPh>
    <rPh sb="4" eb="6">
      <t>カンリ</t>
    </rPh>
    <rPh sb="6" eb="8">
      <t>ウンエイ</t>
    </rPh>
    <rPh sb="8" eb="10">
      <t>キキン</t>
    </rPh>
    <phoneticPr fontId="5"/>
  </si>
  <si>
    <t>借上型村営住宅管理運営基金</t>
    <rPh sb="0" eb="2">
      <t>カリアゲ</t>
    </rPh>
    <rPh sb="2" eb="3">
      <t>ガタ</t>
    </rPh>
    <rPh sb="3" eb="5">
      <t>ソンエイ</t>
    </rPh>
    <rPh sb="5" eb="7">
      <t>ジュウタク</t>
    </rPh>
    <rPh sb="7" eb="9">
      <t>カンリ</t>
    </rPh>
    <rPh sb="9" eb="11">
      <t>ウンエイ</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</si>
</sst>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FFE-40A3-8986-403F1EEF10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291767</c:v>
                </c:pt>
                <c:pt idx="1">
                  <c:v>164596</c:v>
                </c:pt>
                <c:pt idx="2">
                  <c:v>59042</c:v>
                </c:pt>
                <c:pt idx="3">
                  <c:v>68993</c:v>
                </c:pt>
                <c:pt idx="4">
                  <c:v>81251</c:v>
                </c:pt>
              </c:numCache>
            </c:numRef>
          </c:val>
          <c:smooth val="0"/>
          <c:extLst>
            <c:ext xmlns:c16="http://schemas.microsoft.com/office/drawing/2014/chart" uri="{C3380CC4-5D6E-409C-BE32-E72D297353CC}">
              <c16:uniqueId val="{00000001-BFFE-40A3-8986-403F1EEF10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3.51</c:v>
                </c:pt>
                <c:pt idx="1">
                  <c:v>5.5</c:v>
                </c:pt>
                <c:pt idx="2">
                  <c:v>4.6399999999999997</c:v>
                </c:pt>
                <c:pt idx="3">
                  <c:v>5.37</c:v>
                </c:pt>
                <c:pt idx="4">
                  <c:v>6.12</c:v>
                </c:pt>
              </c:numCache>
            </c:numRef>
          </c:val>
          <c:extLst>
            <c:ext xmlns:c16="http://schemas.microsoft.com/office/drawing/2014/chart" uri="{C3380CC4-5D6E-409C-BE32-E72D297353CC}">
              <c16:uniqueId val="{00000000-5FB1-47A6-AAAF-48EAD87A5D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71.19</c:v>
                </c:pt>
                <c:pt idx="1">
                  <c:v>73.94</c:v>
                </c:pt>
                <c:pt idx="2">
                  <c:v>76.41</c:v>
                </c:pt>
                <c:pt idx="3">
                  <c:v>72.86</c:v>
                </c:pt>
                <c:pt idx="4">
                  <c:v>73.569999999999993</c:v>
                </c:pt>
              </c:numCache>
            </c:numRef>
          </c:val>
          <c:extLst>
            <c:ext xmlns:c16="http://schemas.microsoft.com/office/drawing/2014/chart" uri="{C3380CC4-5D6E-409C-BE32-E72D297353CC}">
              <c16:uniqueId val="{00000001-5FB1-47A6-AAAF-48EAD87A5D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-11.28</c:v>
                </c:pt>
                <c:pt idx="1">
                  <c:v>3.22</c:v>
                </c:pt>
                <c:pt idx="2">
                  <c:v>2.69</c:v>
                </c:pt>
                <c:pt idx="3">
                  <c:v>1.92</c:v>
                </c:pt>
                <c:pt idx="4">
                  <c:v>10.36</c:v>
                </c:pt>
              </c:numCache>
            </c:numRef>
          </c:val>
          <c:smooth val="0"/>
          <c:extLst>
            <c:ext xmlns:c16="http://schemas.microsoft.com/office/drawing/2014/chart" uri="{C3380CC4-5D6E-409C-BE32-E72D297353CC}">
              <c16:uniqueId val="{00000002-5FB1-47A6-AAAF-48EAD87A5D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CC-493C-880C-A6708CE536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CC-493C-880C-A6708CE536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CC-493C-880C-A6708CE536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CC-493C-880C-A6708CE536F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0.03</c:v>
                </c:pt>
                <c:pt idx="6">
                  <c:v>#N/A</c:v>
                </c:pt>
                <c:pt idx="7">
                  <c:v>7.0000000000000007E-2</c:v>
                </c:pt>
                <c:pt idx="8">
                  <c:v>#N/A</c:v>
                </c:pt>
                <c:pt idx="9">
                  <c:v>7.0000000000000007E-2</c:v>
                </c:pt>
              </c:numCache>
            </c:numRef>
          </c:val>
          <c:extLst>
            <c:ext xmlns:c16="http://schemas.microsoft.com/office/drawing/2014/chart" uri="{C3380CC4-5D6E-409C-BE32-E72D297353CC}">
              <c16:uniqueId val="{00000004-64CC-493C-880C-A6708CE536F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0.34</c:v>
                </c:pt>
                <c:pt idx="4">
                  <c:v>#N/A</c:v>
                </c:pt>
                <c:pt idx="5">
                  <c:v>0.27</c:v>
                </c:pt>
                <c:pt idx="6">
                  <c:v>#N/A</c:v>
                </c:pt>
                <c:pt idx="7">
                  <c:v>0.35</c:v>
                </c:pt>
                <c:pt idx="8">
                  <c:v>#N/A</c:v>
                </c:pt>
                <c:pt idx="9">
                  <c:v>0.28999999999999998</c:v>
                </c:pt>
              </c:numCache>
            </c:numRef>
          </c:val>
          <c:extLst>
            <c:ext xmlns:c16="http://schemas.microsoft.com/office/drawing/2014/chart" uri="{C3380CC4-5D6E-409C-BE32-E72D297353CC}">
              <c16:uniqueId val="{00000005-64CC-493C-880C-A6708CE536F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0.46</c:v>
                </c:pt>
                <c:pt idx="4">
                  <c:v>#N/A</c:v>
                </c:pt>
                <c:pt idx="5">
                  <c:v>0.36</c:v>
                </c:pt>
                <c:pt idx="6">
                  <c:v>#N/A</c:v>
                </c:pt>
                <c:pt idx="7">
                  <c:v>0.45</c:v>
                </c:pt>
                <c:pt idx="8">
                  <c:v>#N/A</c:v>
                </c:pt>
                <c:pt idx="9">
                  <c:v>0.42</c:v>
                </c:pt>
              </c:numCache>
            </c:numRef>
          </c:val>
          <c:extLst>
            <c:ext xmlns:c16="http://schemas.microsoft.com/office/drawing/2014/chart" uri="{C3380CC4-5D6E-409C-BE32-E72D297353CC}">
              <c16:uniqueId val="{00000006-64CC-493C-880C-A6708CE536F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0.02</c:v>
                </c:pt>
                <c:pt idx="4">
                  <c:v>#N/A</c:v>
                </c:pt>
                <c:pt idx="5">
                  <c:v>0.27</c:v>
                </c:pt>
                <c:pt idx="6">
                  <c:v>#N/A</c:v>
                </c:pt>
                <c:pt idx="7">
                  <c:v>0.28999999999999998</c:v>
                </c:pt>
                <c:pt idx="8">
                  <c:v>#N/A</c:v>
                </c:pt>
                <c:pt idx="9">
                  <c:v>0.44</c:v>
                </c:pt>
              </c:numCache>
            </c:numRef>
          </c:val>
          <c:extLst>
            <c:ext xmlns:c16="http://schemas.microsoft.com/office/drawing/2014/chart" uri="{C3380CC4-5D6E-409C-BE32-E72D297353CC}">
              <c16:uniqueId val="{00000007-64CC-493C-880C-A6708CE536F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1.63</c:v>
                </c:pt>
                <c:pt idx="2">
                  <c:v>#N/A</c:v>
                </c:pt>
                <c:pt idx="3">
                  <c:v>0.81</c:v>
                </c:pt>
                <c:pt idx="4">
                  <c:v>#N/A</c:v>
                </c:pt>
                <c:pt idx="5">
                  <c:v>0.65</c:v>
                </c:pt>
                <c:pt idx="6">
                  <c:v>#N/A</c:v>
                </c:pt>
                <c:pt idx="7">
                  <c:v>0.64</c:v>
                </c:pt>
                <c:pt idx="8">
                  <c:v>#N/A</c:v>
                </c:pt>
                <c:pt idx="9">
                  <c:v>0.97</c:v>
                </c:pt>
              </c:numCache>
            </c:numRef>
          </c:val>
          <c:extLst>
            <c:ext xmlns:c16="http://schemas.microsoft.com/office/drawing/2014/chart" uri="{C3380CC4-5D6E-409C-BE32-E72D297353CC}">
              <c16:uniqueId val="{00000008-64CC-493C-880C-A6708CE536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3.51</c:v>
                </c:pt>
                <c:pt idx="2">
                  <c:v>#N/A</c:v>
                </c:pt>
                <c:pt idx="3">
                  <c:v>5.5</c:v>
                </c:pt>
                <c:pt idx="4">
                  <c:v>#N/A</c:v>
                </c:pt>
                <c:pt idx="5">
                  <c:v>4.63</c:v>
                </c:pt>
                <c:pt idx="6">
                  <c:v>#N/A</c:v>
                </c:pt>
                <c:pt idx="7">
                  <c:v>4.6500000000000004</c:v>
                </c:pt>
                <c:pt idx="8">
                  <c:v>#N/A</c:v>
                </c:pt>
                <c:pt idx="9">
                  <c:v>5.84</c:v>
                </c:pt>
              </c:numCache>
            </c:numRef>
          </c:val>
          <c:extLst>
            <c:ext xmlns:c16="http://schemas.microsoft.com/office/drawing/2014/chart" uri="{C3380CC4-5D6E-409C-BE32-E72D297353CC}">
              <c16:uniqueId val="{00000009-64CC-493C-880C-A6708CE536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c:v>
                </c:pt>
                <c:pt idx="5">
                  <c:v>128</c:v>
                </c:pt>
                <c:pt idx="8">
                  <c:v>134</c:v>
                </c:pt>
                <c:pt idx="11">
                  <c:v>135</c:v>
                </c:pt>
                <c:pt idx="14">
                  <c:v>144</c:v>
                </c:pt>
              </c:numCache>
            </c:numRef>
          </c:val>
          <c:extLst>
            <c:ext xmlns:c16="http://schemas.microsoft.com/office/drawing/2014/chart" uri="{C3380CC4-5D6E-409C-BE32-E72D297353CC}">
              <c16:uniqueId val="{00000000-C6A8-4D9B-A1DD-5A172B631E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A8-4D9B-A1DD-5A172B631E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A8-4D9B-A1DD-5A172B631E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9</c:v>
                </c:pt>
                <c:pt idx="12">
                  <c:v>10</c:v>
                </c:pt>
              </c:numCache>
            </c:numRef>
          </c:val>
          <c:extLst>
            <c:ext xmlns:c16="http://schemas.microsoft.com/office/drawing/2014/chart" uri="{C3380CC4-5D6E-409C-BE32-E72D297353CC}">
              <c16:uniqueId val="{00000003-C6A8-4D9B-A1DD-5A172B631E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67</c:v>
                </c:pt>
                <c:pt idx="6">
                  <c:v>66</c:v>
                </c:pt>
                <c:pt idx="9">
                  <c:v>67</c:v>
                </c:pt>
                <c:pt idx="12">
                  <c:v>68</c:v>
                </c:pt>
              </c:numCache>
            </c:numRef>
          </c:val>
          <c:extLst>
            <c:ext xmlns:c16="http://schemas.microsoft.com/office/drawing/2014/chart" uri="{C3380CC4-5D6E-409C-BE32-E72D297353CC}">
              <c16:uniqueId val="{00000004-C6A8-4D9B-A1DD-5A172B631E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A8-4D9B-A1DD-5A172B631E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A8-4D9B-A1DD-5A172B631E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c:v>
                </c:pt>
                <c:pt idx="3">
                  <c:v>18</c:v>
                </c:pt>
                <c:pt idx="6">
                  <c:v>31</c:v>
                </c:pt>
                <c:pt idx="9">
                  <c:v>35</c:v>
                </c:pt>
                <c:pt idx="12">
                  <c:v>37</c:v>
                </c:pt>
              </c:numCache>
            </c:numRef>
          </c:val>
          <c:extLst>
            <c:ext xmlns:c16="http://schemas.microsoft.com/office/drawing/2014/chart" uri="{C3380CC4-5D6E-409C-BE32-E72D297353CC}">
              <c16:uniqueId val="{00000007-C6A8-4D9B-A1DD-5A172B631E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c:v>
                </c:pt>
                <c:pt idx="2">
                  <c:v>#N/A</c:v>
                </c:pt>
                <c:pt idx="3">
                  <c:v>#N/A</c:v>
                </c:pt>
                <c:pt idx="4">
                  <c:v>-43</c:v>
                </c:pt>
                <c:pt idx="5">
                  <c:v>#N/A</c:v>
                </c:pt>
                <c:pt idx="6">
                  <c:v>#N/A</c:v>
                </c:pt>
                <c:pt idx="7">
                  <c:v>-37</c:v>
                </c:pt>
                <c:pt idx="8">
                  <c:v>#N/A</c:v>
                </c:pt>
                <c:pt idx="9">
                  <c:v>#N/A</c:v>
                </c:pt>
                <c:pt idx="10">
                  <c:v>-24</c:v>
                </c:pt>
                <c:pt idx="11">
                  <c:v>#N/A</c:v>
                </c:pt>
                <c:pt idx="12">
                  <c:v>#N/A</c:v>
                </c:pt>
                <c:pt idx="13">
                  <c:v>-29</c:v>
                </c:pt>
                <c:pt idx="14">
                  <c:v>#N/A</c:v>
                </c:pt>
              </c:numCache>
            </c:numRef>
          </c:val>
          <c:smooth val="0"/>
          <c:extLst>
            <c:ext xmlns:c16="http://schemas.microsoft.com/office/drawing/2014/chart" uri="{C3380CC4-5D6E-409C-BE32-E72D297353CC}">
              <c16:uniqueId val="{00000008-C6A8-4D9B-A1DD-5A172B631E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1487</c:v>
                </c:pt>
                <c:pt idx="5">
                  <c:v>1529</c:v>
                </c:pt>
                <c:pt idx="8">
                  <c:v>1504</c:v>
                </c:pt>
                <c:pt idx="11">
                  <c:v>1538</c:v>
                </c:pt>
                <c:pt idx="14">
                  <c:v>1592</c:v>
                </c:pt>
              </c:numCache>
            </c:numRef>
          </c:val>
          <c:extLst>
            <c:ext xmlns:c16="http://schemas.microsoft.com/office/drawing/2014/chart" uri="{C3380CC4-5D6E-409C-BE32-E72D297353CC}">
              <c16:uniqueId val="{00000000-34C5-4A03-AEF4-68B8823EAD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4C5-4A03-AEF4-68B8823EAD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2325</c:v>
                </c:pt>
                <c:pt idx="5">
                  <c:v>2346</c:v>
                </c:pt>
                <c:pt idx="8">
                  <c:v>2416</c:v>
                </c:pt>
                <c:pt idx="11">
                  <c:v>2429</c:v>
                </c:pt>
                <c:pt idx="14">
                  <c:v>2639</c:v>
                </c:pt>
              </c:numCache>
            </c:numRef>
          </c:val>
          <c:extLst>
            <c:ext xmlns:c16="http://schemas.microsoft.com/office/drawing/2014/chart" uri="{C3380CC4-5D6E-409C-BE32-E72D297353CC}">
              <c16:uniqueId val="{00000002-34C5-4A03-AEF4-68B8823EAD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C5-4A03-AEF4-68B8823EAD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C5-4A03-AEF4-68B8823EAD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C5-4A03-AEF4-68B8823EAD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438</c:v>
                </c:pt>
                <c:pt idx="3">
                  <c:v>143</c:v>
                </c:pt>
                <c:pt idx="6">
                  <c:v>129</c:v>
                </c:pt>
                <c:pt idx="9">
                  <c:v>93</c:v>
                </c:pt>
                <c:pt idx="12">
                  <c:v>100</c:v>
                </c:pt>
              </c:numCache>
            </c:numRef>
          </c:val>
          <c:extLst>
            <c:ext xmlns:c16="http://schemas.microsoft.com/office/drawing/2014/chart" uri="{C3380CC4-5D6E-409C-BE32-E72D297353CC}">
              <c16:uniqueId val="{00000006-34C5-4A03-AEF4-68B8823EAD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9</c:v>
                </c:pt>
                <c:pt idx="12">
                  <c:v>10</c:v>
                </c:pt>
              </c:numCache>
            </c:numRef>
          </c:val>
          <c:extLst>
            <c:ext xmlns:c16="http://schemas.microsoft.com/office/drawing/2014/chart" uri="{C3380CC4-5D6E-409C-BE32-E72D297353CC}">
              <c16:uniqueId val="{00000007-34C5-4A03-AEF4-68B8823EAD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578</c:v>
                </c:pt>
                <c:pt idx="3">
                  <c:v>569</c:v>
                </c:pt>
                <c:pt idx="6">
                  <c:v>537</c:v>
                </c:pt>
                <c:pt idx="9">
                  <c:v>493</c:v>
                </c:pt>
                <c:pt idx="12">
                  <c:v>477</c:v>
                </c:pt>
              </c:numCache>
            </c:numRef>
          </c:val>
          <c:extLst>
            <c:ext xmlns:c16="http://schemas.microsoft.com/office/drawing/2014/chart" uri="{C3380CC4-5D6E-409C-BE32-E72D297353CC}">
              <c16:uniqueId val="{00000008-34C5-4A03-AEF4-68B8823EAD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C5-4A03-AEF4-68B8823EAD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580</c:v>
                </c:pt>
                <c:pt idx="3">
                  <c:v>687</c:v>
                </c:pt>
                <c:pt idx="6">
                  <c:v>755</c:v>
                </c:pt>
                <c:pt idx="9">
                  <c:v>854</c:v>
                </c:pt>
                <c:pt idx="12">
                  <c:v>1052</c:v>
                </c:pt>
              </c:numCache>
            </c:numRef>
          </c:val>
          <c:extLst>
            <c:ext xmlns:c16="http://schemas.microsoft.com/office/drawing/2014/chart" uri="{C3380CC4-5D6E-409C-BE32-E72D297353CC}">
              <c16:uniqueId val="{0000000A-34C5-4A03-AEF4-68B8823EAD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C5-4A03-AEF4-68B8823EAD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1216</c:v>
                </c:pt>
                <c:pt idx="1">
                  <c:v>1231</c:v>
                </c:pt>
                <c:pt idx="2">
                  <c:v>1402</c:v>
                </c:pt>
              </c:numCache>
            </c:numRef>
          </c:val>
          <c:extLst>
            <c:ext xmlns:c16="http://schemas.microsoft.com/office/drawing/2014/chart" uri="{C3380CC4-5D6E-409C-BE32-E72D297353CC}">
              <c16:uniqueId val="{00000000-8CC5-44D9-ACD9-3FC3AE43A8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CC5-44D9-ACD9-3FC3AE43A8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1173</c:v>
                </c:pt>
                <c:pt idx="1">
                  <c:v>1161</c:v>
                </c:pt>
                <c:pt idx="2">
                  <c:v>1182</c:v>
                </c:pt>
              </c:numCache>
            </c:numRef>
          </c:val>
          <c:extLst>
            <c:ext xmlns:c16="http://schemas.microsoft.com/office/drawing/2014/chart" uri="{C3380CC4-5D6E-409C-BE32-E72D297353CC}">
              <c16:uniqueId val="{00000002-8CC5-44D9-ACD9-3FC3AE43A8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毎年度借入れている臨時財政対策債の元利償還が順次始まっており、前年度と比較して、２百万円増加している。</a:t>
          </a:r>
        </a:p>
        <a:p>
          <a:r>
            <a:rPr kumimoji="1" lang="ja-JP" altLang="en-US" sz="1400">
              <a:latin typeface="ＭＳ ゴシック" pitchFamily="49" charset="-128"/>
              <a:ea typeface="ＭＳ ゴシック" pitchFamily="49" charset="-128"/>
            </a:rPr>
            <a:t>　来年度以降についても、新たに元利償還が開始となる起債があることから、右肩上がりの状態が続くことが見込まれるため、新たな自主財源の確保を検討するなど、起債の抑制を図っていく必要がある。</a:t>
          </a:r>
        </a:p>
        <a:p>
          <a:r>
            <a:rPr kumimoji="1" lang="ja-JP" altLang="en-US" sz="1400">
              <a:latin typeface="ＭＳ ゴシック" pitchFamily="49" charset="-128"/>
              <a:ea typeface="ＭＳ ゴシック" pitchFamily="49" charset="-128"/>
            </a:rPr>
            <a:t>　組合等が起こした地方債の元利償還金に対する負担金等については、厚木愛甲環境施設組合において、中間処理施設の建設が始まったことにより、令和２年度から新たに負担が発生している。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減債基金は使用していない。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毎年度、起債を行っており、地方債の現在高は増加傾向である一方、充当可能基金を一定規模維持できていることから、将来負担比率はマイナスで推移している。</a:t>
          </a:r>
        </a:p>
        <a:p>
          <a:r>
            <a:rPr kumimoji="1" lang="ja-JP" altLang="en-US" sz="1400">
              <a:latin typeface="ＭＳ ゴシック" pitchFamily="49" charset="-128"/>
              <a:ea typeface="ＭＳ ゴシック" pitchFamily="49" charset="-128"/>
            </a:rPr>
            <a:t>　今後も将来負担比率をマイナスで維持していくため、地方債の発行の抑制と健全な財政運営に努める必要がある。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神奈川県清川村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については施設の維持補修、借上型村営住宅管理運営基金については所有者への賃借料の支出があったことにより、基金を取崩したが、その他の基金については取崩すことなく、積み立てができたことで基金全体としては残高が大幅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学校の統廃合に備え、公共施設等整備事業基金に積立てを行うほか、自主財源の確保に努めるなど、多額の取崩しが発生しないような財政運営を推進していく。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公共施設等整備事業基金：公共施設等整備に係る建設事業費及び用地取得費に充当するため積立てている。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地域活性化推進事業基金：ふるさと創生の事業に充当するため積立てている。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宮ヶ瀬霊園管理運営基金：宮ヶ瀬霊園の健全な管理運営を図るため積立てている。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村営住宅管理運営基金：村営住宅の維持管理、更新その他財政の不足を生じた時の財源とするため積立てている。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借上型村営住宅管理運営基金：借上型村営住宅推進事業に要する費用に充てるため積立てている。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公共施設等整備事業基金：取崩しはなく、積立てることができたことにより増加した。。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宮ヶ瀬霊園管理運営基金：施設の修繕に伴い取崩したことにより減少した。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村営住宅管理運営基金：村営住宅の修繕を行うため取崩したが、賃貸料等の収益が取崩し額を上回ったため、余剰金を積立てたことにより増加した。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借上型村営住宅管理運営基金：住宅の賃借料を取り崩したことにより減少した。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公共施設等整備事業基金：学校の統廃合に備え、取崩を抑制し、積立てに努めていく。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その他特定目的基金は、基金の使途にしたがって、積立てていく。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取崩しはなく、決算剰余金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財源とした大規模な投資的事業を行った場合には、大幅に減少することもあるが、災害等の不測の事態に備えて一定額以上を確保しておく必要があると考え、余裕を持った残高を確保していく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
2,815
71.24
2,691,192
2,553,121
116,763
1,906,404
1,052,123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国有資産等所在市町村交付金の減価償却によ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る歳入の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及び少子高齢化の進行による社会保障費等歳出の増加に伴い、減少傾向となっている。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となり、類似団体内平均を大きく上回っているものの、今後も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財源の確保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削減などに努め、健全な財政運営に努めていく必要がある。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80131</xdr:rowOff>
    </xdr:from>
    <xdr:to>
      <xdr:col>23</xdr:col>
      <xdr:colOff>133350</xdr:colOff>
      <xdr:row>39</xdr:row>
      <xdr:rowOff>137583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76668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45659</xdr:rowOff>
    </xdr:from>
    <xdr:to>
      <xdr:col>19</xdr:col>
      <xdr:colOff>133350</xdr:colOff>
      <xdr:row>39</xdr:row>
      <xdr:rowOff>80131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34169</xdr:rowOff>
    </xdr:from>
    <xdr:to>
      <xdr:col>15</xdr:col>
      <xdr:colOff>82550</xdr:colOff>
      <xdr:row>39</xdr:row>
      <xdr:rowOff>45659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34169</xdr:rowOff>
    </xdr:from>
    <xdr:to>
      <xdr:col>11</xdr:col>
      <xdr:colOff>31750</xdr:colOff>
      <xdr:row>39</xdr:row>
      <xdr:rowOff>34169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207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29331</xdr:rowOff>
    </xdr:from>
    <xdr:to>
      <xdr:col>19</xdr:col>
      <xdr:colOff>184150</xdr:colOff>
      <xdr:row>39</xdr:row>
      <xdr:rowOff>130931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141108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166309</xdr:rowOff>
    </xdr:from>
    <xdr:to>
      <xdr:col>15</xdr:col>
      <xdr:colOff>133350</xdr:colOff>
      <xdr:row>39</xdr:row>
      <xdr:rowOff>96459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106636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154819</xdr:rowOff>
    </xdr:from>
    <xdr:to>
      <xdr:col>11</xdr:col>
      <xdr:colOff>82550</xdr:colOff>
      <xdr:row>39</xdr:row>
      <xdr:rowOff>84969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95146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154819</xdr:rowOff>
    </xdr:from>
    <xdr:to>
      <xdr:col>7</xdr:col>
      <xdr:colOff>31750</xdr:colOff>
      <xdr:row>39</xdr:row>
      <xdr:rowOff>84969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95146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主に普通交付税及び臨時財政対策債の大幅な増額に伴い、経常収支比率が</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ポイント改善し、過去５年で最も低い値となった。　今後については、地方債の元利償還の増額や少子高齢化に進行による扶助費の増額が見込まれるほか、人口減少に伴う村税の減収が見込まれることから、行政改革等の取組を通じ、義務的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127318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51845"/>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127318</xdr:rowOff>
    </xdr:from>
    <xdr:to>
      <xdr:col>19</xdr:col>
      <xdr:colOff>133350</xdr:colOff>
      <xdr:row>66</xdr:row>
      <xdr:rowOff>4128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71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4128</xdr:rowOff>
    </xdr:from>
    <xdr:to>
      <xdr:col>15</xdr:col>
      <xdr:colOff>82550</xdr:colOff>
      <xdr:row>66</xdr:row>
      <xdr:rowOff>79534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31982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55404</xdr:rowOff>
    </xdr:from>
    <xdr:to>
      <xdr:col>11</xdr:col>
      <xdr:colOff>31750</xdr:colOff>
      <xdr:row>66</xdr:row>
      <xdr:rowOff>79534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3711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116222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76518</xdr:rowOff>
    </xdr:from>
    <xdr:to>
      <xdr:col>19</xdr:col>
      <xdr:colOff>184150</xdr:colOff>
      <xdr:row>66</xdr:row>
      <xdr:rowOff>6668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162895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28734</xdr:rowOff>
    </xdr:from>
    <xdr:to>
      <xdr:col>11</xdr:col>
      <xdr:colOff>82550</xdr:colOff>
      <xdr:row>66</xdr:row>
      <xdr:rowOff>130334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115111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4604</xdr:rowOff>
    </xdr:from>
    <xdr:to>
      <xdr:col>7</xdr:col>
      <xdr:colOff>31750</xdr:colOff>
      <xdr:row>66</xdr:row>
      <xdr:rowOff>106204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90981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0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類似団体内平均を下回ってはいるものの、前年度と比較すると</a:t>
          </a:r>
          <a:r>
            <a:rPr kumimoji="1" lang="en-US" altLang="ja-JP" sz="1300">
              <a:latin typeface="ＭＳ Ｐゴシック" panose="020B0600070205080204" pitchFamily="50" charset="-128"/>
              <a:ea typeface="ＭＳ Ｐゴシック" panose="020B0600070205080204" pitchFamily="50" charset="-128"/>
            </a:rPr>
            <a:t>7,782</a:t>
          </a:r>
          <a:r>
            <a:rPr kumimoji="1" lang="ja-JP" altLang="en-US" sz="1300">
              <a:latin typeface="ＭＳ Ｐゴシック" panose="020B0600070205080204" pitchFamily="50" charset="-128"/>
              <a:ea typeface="ＭＳ Ｐゴシック" panose="020B0600070205080204" pitchFamily="50" charset="-128"/>
            </a:rPr>
            <a:t>円増加している。　要因としては、橋梁の定期点検業務に係る委託料等の増加により、人件費・物件費等決算額が増額となった。また、人口減少の影響により、１人当たりの額が増額となる傾向にある。</a:t>
          </a:r>
        </a:p>
        <a:p>
          <a:r>
            <a:rPr kumimoji="1" lang="ja-JP" altLang="en-US" sz="1300">
              <a:latin typeface="ＭＳ Ｐゴシック" panose="020B0600070205080204" pitchFamily="50" charset="-128"/>
              <a:ea typeface="ＭＳ Ｐゴシック" panose="020B0600070205080204" pitchFamily="50" charset="-128"/>
            </a:rPr>
            <a:t>　今後については、施設の老朽化に伴い、維持管理費の増加が見込まれることから、公共施設等総合管理計画に基づき、施設の計画的な更新及び費用の平準化を図っていく必要がある。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4525</xdr:rowOff>
    </xdr:from>
    <xdr:to>
      <xdr:col>23</xdr:col>
      <xdr:colOff>133350</xdr:colOff>
      <xdr:row>82</xdr:row>
      <xdr:rowOff>8280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3425"/>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164508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51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165715</xdr:rowOff>
    </xdr:from>
    <xdr:to>
      <xdr:col>19</xdr:col>
      <xdr:colOff>133350</xdr:colOff>
      <xdr:row>82</xdr:row>
      <xdr:rowOff>4525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3165"/>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161080</xdr:rowOff>
    </xdr:from>
    <xdr:to>
      <xdr:col>15</xdr:col>
      <xdr:colOff>82550</xdr:colOff>
      <xdr:row>81</xdr:row>
      <xdr:rowOff>165715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853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161080</xdr:rowOff>
    </xdr:from>
    <xdr:to>
      <xdr:col>11</xdr:col>
      <xdr:colOff>31750</xdr:colOff>
      <xdr:row>81</xdr:row>
      <xdr:rowOff>169976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4853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128930</xdr:rowOff>
    </xdr:from>
    <xdr:to>
      <xdr:col>23</xdr:col>
      <xdr:colOff>184150</xdr:colOff>
      <xdr:row>82</xdr:row>
      <xdr:rowOff>59080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50207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125175</xdr:rowOff>
    </xdr:from>
    <xdr:to>
      <xdr:col>19</xdr:col>
      <xdr:colOff>184150</xdr:colOff>
      <xdr:row>82</xdr:row>
      <xdr:rowOff>55325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65502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114915</xdr:rowOff>
    </xdr:from>
    <xdr:to>
      <xdr:col>15</xdr:col>
      <xdr:colOff>133350</xdr:colOff>
      <xdr:row>82</xdr:row>
      <xdr:rowOff>45065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55242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110280</xdr:rowOff>
    </xdr:from>
    <xdr:to>
      <xdr:col>11</xdr:col>
      <xdr:colOff>82550</xdr:colOff>
      <xdr:row>82</xdr:row>
      <xdr:rowOff>40430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50607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6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119176</xdr:rowOff>
    </xdr:from>
    <xdr:to>
      <xdr:col>7</xdr:col>
      <xdr:colOff>31750</xdr:colOff>
      <xdr:row>82</xdr:row>
      <xdr:rowOff>49326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59503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年度に地域手当の見直しを行って以降、類似団体内平均を下回っている状況が続いている。令和３年度は類似団体内平均を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ポイント下回っており、類似団体内平均との差が過去５年で最も大きくなった。</a:t>
          </a:r>
        </a:p>
        <a:p>
          <a:r>
            <a:rPr kumimoji="1" lang="ja-JP" altLang="en-US" sz="1300">
              <a:latin typeface="ＭＳ Ｐゴシック" panose="020B0600070205080204" pitchFamily="50" charset="-128"/>
              <a:ea typeface="ＭＳ Ｐゴシック" panose="020B0600070205080204" pitchFamily="50" charset="-128"/>
            </a:rPr>
            <a:t>　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89536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89536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21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65405</xdr:rowOff>
    </xdr:from>
    <xdr:to>
      <xdr:col>72</xdr:col>
      <xdr:colOff>203200</xdr:colOff>
      <xdr:row>86</xdr:row>
      <xdr:rowOff>77470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1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65405</xdr:rowOff>
    </xdr:from>
    <xdr:to>
      <xdr:col>68</xdr:col>
      <xdr:colOff>152400</xdr:colOff>
      <xdr:row>86</xdr:row>
      <xdr:rowOff>77470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1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14605</xdr:rowOff>
    </xdr:from>
    <xdr:to>
      <xdr:col>68</xdr:col>
      <xdr:colOff>203200</xdr:colOff>
      <xdr:row>86</xdr:row>
      <xdr:rowOff>116205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126382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ほぼ同数で推移しているが、人口減少の影響により増加傾向にある。類似団体内平均をわずかに下回っているが、事務事業の増加や住民サービスの複雑・多様化に対応できるよう、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72753</xdr:rowOff>
    </xdr:from>
    <xdr:to>
      <xdr:col>81</xdr:col>
      <xdr:colOff>44450</xdr:colOff>
      <xdr:row>59</xdr:row>
      <xdr:rowOff>74821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88303"/>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64250</xdr:rowOff>
    </xdr:from>
    <xdr:to>
      <xdr:col>77</xdr:col>
      <xdr:colOff>44450</xdr:colOff>
      <xdr:row>59</xdr:row>
      <xdr:rowOff>72753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79800"/>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56666</xdr:rowOff>
    </xdr:from>
    <xdr:to>
      <xdr:col>72</xdr:col>
      <xdr:colOff>203200</xdr:colOff>
      <xdr:row>59</xdr:row>
      <xdr:rowOff>64250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7221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56666</xdr:rowOff>
    </xdr:from>
    <xdr:to>
      <xdr:col>68</xdr:col>
      <xdr:colOff>152400</xdr:colOff>
      <xdr:row>59</xdr:row>
      <xdr:rowOff>60688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722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24021</xdr:rowOff>
    </xdr:from>
    <xdr:to>
      <xdr:col>81</xdr:col>
      <xdr:colOff>95250</xdr:colOff>
      <xdr:row>59</xdr:row>
      <xdr:rowOff>125621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40548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21953</xdr:rowOff>
    </xdr:from>
    <xdr:to>
      <xdr:col>77</xdr:col>
      <xdr:colOff>95250</xdr:colOff>
      <xdr:row>59</xdr:row>
      <xdr:rowOff>123553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133730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13450</xdr:rowOff>
    </xdr:from>
    <xdr:to>
      <xdr:col>73</xdr:col>
      <xdr:colOff>44450</xdr:colOff>
      <xdr:row>59</xdr:row>
      <xdr:rowOff>115050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125227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5866</xdr:rowOff>
    </xdr:from>
    <xdr:to>
      <xdr:col>68</xdr:col>
      <xdr:colOff>203200</xdr:colOff>
      <xdr:row>59</xdr:row>
      <xdr:rowOff>107466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117643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9888</xdr:rowOff>
    </xdr:from>
    <xdr:to>
      <xdr:col>64</xdr:col>
      <xdr:colOff>152400</xdr:colOff>
      <xdr:row>59</xdr:row>
      <xdr:rowOff>111488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121665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を活用することにより、予算財源を調整し、起債の抑制に努めていることで、類似団体内平均、全国市町村平均、神奈川県平均と比較しても非常に高い健全度に位置している。しかし、起債額は増加傾向にあるため、さらなる財源の確保や適正な財政運営に努め、高い水準を維持していく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86360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978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54187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34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169333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3013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96943</xdr:rowOff>
    </xdr:from>
    <xdr:to>
      <xdr:col>68</xdr:col>
      <xdr:colOff>152400</xdr:colOff>
      <xdr:row>36</xdr:row>
      <xdr:rowOff>129117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26914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128287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115164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78317</xdr:rowOff>
    </xdr:from>
    <xdr:to>
      <xdr:col>68</xdr:col>
      <xdr:colOff>203200</xdr:colOff>
      <xdr:row>37</xdr:row>
      <xdr:rowOff>8467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18644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46143</xdr:rowOff>
    </xdr:from>
    <xdr:to>
      <xdr:col>64</xdr:col>
      <xdr:colOff>152400</xdr:colOff>
      <xdr:row>36</xdr:row>
      <xdr:rowOff>147743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157920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起債は増加傾向にあるが、財政調整基金等の積立額が上回っていることにより、将来負担比率は非常に低い水準を維持している。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
2,815
71.24
2,691,192
2,553,121
116,763
1,906,404
1,052,123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人件費に係る経常収支比率は、類似団体平均と比較すると高くなっている。経常的な人件費を抑制することができたことから、前年度と比較して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ポイント改善された。今後も事務事業の増加や住民サービスの複雑・多様化への対応に支障のない範囲で改善を図っていく必要がある。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11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39370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447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39370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4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2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160020</xdr:rowOff>
    </xdr:from>
    <xdr:to>
      <xdr:col>15</xdr:col>
      <xdr:colOff>149225</xdr:colOff>
      <xdr:row>38</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施設の老朽化対策等に係る委託料等の増加に伴い、物件費は増額となったが、経常収入が増加したことで前年度より、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ポイント改善された。しかし、類似団体平均と比較すると依然として高い状態が続いているため、物件費の抑制及び経常財源の更なる確保に努めていく必要がある。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96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19</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21076"/>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42418</xdr:rowOff>
    </xdr:from>
    <xdr:to>
      <xdr:col>73</xdr:col>
      <xdr:colOff>180975</xdr:colOff>
      <xdr:row>19</xdr:row>
      <xdr:rowOff>65278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99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65278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40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14478</xdr:rowOff>
    </xdr:from>
    <xdr:to>
      <xdr:col>69</xdr:col>
      <xdr:colOff>142875</xdr:colOff>
      <xdr:row>19</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までは、類似団体平均を少し上回る程度で推移していたが、令和３年度は、わずかではあるが下回る結果となった。要因としては、障害児者に係る経費が減少したことである。今後についても、健康増進を図り、医療費等を抑制することで、扶助費の低減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較すると低くなっているが、下水道施設の長寿命化事業に伴う、特別会計への繰出金が増加傾向にあるため、特別会計における財源の確保に努め、繰出金の抑制を図っ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56</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25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59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29845</xdr:rowOff>
    </xdr:from>
    <xdr:to>
      <xdr:col>73</xdr:col>
      <xdr:colOff>180975</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31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29845</xdr:rowOff>
    </xdr:from>
    <xdr:to>
      <xdr:col>69</xdr:col>
      <xdr:colOff>92075</xdr:colOff>
      <xdr:row>56</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310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150495</xdr:rowOff>
    </xdr:from>
    <xdr:to>
      <xdr:col>69</xdr:col>
      <xdr:colOff>142875</xdr:colOff>
      <xdr:row>56</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90822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167640</xdr:rowOff>
    </xdr:from>
    <xdr:to>
      <xdr:col>65</xdr:col>
      <xdr:colOff>53975</xdr:colOff>
      <xdr:row>56</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107967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新型コロナウイルス感染症拡大の影響により各種イベントが中止になったことに伴い、イベント実行委員会等への補助金等の支出がなかったため、前年度と比較して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ポイント減少している。しかし、類似団体平均よりも高い状態が続いているため、補助金の支給要件の見直しや必要性の精査など、給付の抑制を図っていく必要がある。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44704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82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113284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598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38</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660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ポイント減少しているが、経常収入が増加したことによるものであり、公債費は増額となっていることから、引き続き自主財源の確保に努め、起債を抑制する必要がある。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66040</xdr:rowOff>
    </xdr:from>
    <xdr:to>
      <xdr:col>24</xdr:col>
      <xdr:colOff>25400</xdr:colOff>
      <xdr:row>73</xdr:row>
      <xdr:rowOff>73660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581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73660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578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35560</xdr:rowOff>
    </xdr:from>
    <xdr:to>
      <xdr:col>15</xdr:col>
      <xdr:colOff>98425</xdr:colOff>
      <xdr:row>73</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551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31750</xdr:rowOff>
    </xdr:from>
    <xdr:to>
      <xdr:col>11</xdr:col>
      <xdr:colOff>9525</xdr:colOff>
      <xdr:row>73</xdr:row>
      <xdr:rowOff>35560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547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15240</xdr:rowOff>
    </xdr:from>
    <xdr:to>
      <xdr:col>24</xdr:col>
      <xdr:colOff>76200</xdr:colOff>
      <xdr:row>73</xdr:row>
      <xdr:rowOff>116840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95267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22860</xdr:rowOff>
    </xdr:from>
    <xdr:to>
      <xdr:col>20</xdr:col>
      <xdr:colOff>38100</xdr:colOff>
      <xdr:row>73</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30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156210</xdr:rowOff>
    </xdr:from>
    <xdr:to>
      <xdr:col>11</xdr:col>
      <xdr:colOff>60325</xdr:colOff>
      <xdr:row>73</xdr:row>
      <xdr:rowOff>86360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152400</xdr:rowOff>
    </xdr:from>
    <xdr:to>
      <xdr:col>6</xdr:col>
      <xdr:colOff>171450</xdr:colOff>
      <xdr:row>73</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類似団体平均と比較すると高い傾向が続いているが、経常収入が増加したことで前年度より、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ポイント改善された。</a:t>
          </a:r>
        </a:p>
        <a:p>
          <a:r>
            <a:rPr kumimoji="1" lang="ja-JP" altLang="en-US" sz="1300">
              <a:latin typeface="ＭＳ Ｐゴシック" panose="020B0600070205080204" pitchFamily="50" charset="-128"/>
              <a:ea typeface="ＭＳ Ｐゴシック" panose="020B0600070205080204" pitchFamily="50" charset="-128"/>
            </a:rPr>
            <a:t>　今後についても、経常財源の確保に努め、財政構造の弾力化を図っていく必要がある。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169455</xdr:rowOff>
    </xdr:from>
    <xdr:to>
      <xdr:col>82</xdr:col>
      <xdr:colOff>107950</xdr:colOff>
      <xdr:row>80</xdr:row>
      <xdr:rowOff>166188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42555"/>
          <a:ext cx="838200" cy="3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166188</xdr:rowOff>
    </xdr:from>
    <xdr:to>
      <xdr:col>78</xdr:col>
      <xdr:colOff>69850</xdr:colOff>
      <xdr:row>81</xdr:row>
      <xdr:rowOff>56787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8821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56787</xdr:rowOff>
    </xdr:from>
    <xdr:to>
      <xdr:col>73</xdr:col>
      <xdr:colOff>180975</xdr:colOff>
      <xdr:row>81</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9442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138430</xdr:rowOff>
    </xdr:from>
    <xdr:to>
      <xdr:col>69</xdr:col>
      <xdr:colOff>92075</xdr:colOff>
      <xdr:row>81</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4025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118655</xdr:rowOff>
    </xdr:from>
    <xdr:to>
      <xdr:col>82</xdr:col>
      <xdr:colOff>158750</xdr:colOff>
      <xdr:row>79</xdr:row>
      <xdr:rowOff>48805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90732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115388</xdr:rowOff>
    </xdr:from>
    <xdr:to>
      <xdr:col>78</xdr:col>
      <xdr:colOff>120650</xdr:colOff>
      <xdr:row>81</xdr:row>
      <xdr:rowOff>45538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30315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91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5987</xdr:rowOff>
    </xdr:from>
    <xdr:to>
      <xdr:col>74</xdr:col>
      <xdr:colOff>31750</xdr:colOff>
      <xdr:row>81</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92364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110489</xdr:rowOff>
    </xdr:from>
    <xdr:to>
      <xdr:col>69</xdr:col>
      <xdr:colOff>142875</xdr:colOff>
      <xdr:row>82</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25416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87630</xdr:rowOff>
    </xdr:from>
    <xdr:to>
      <xdr:col>65</xdr:col>
      <xdr:colOff>53975</xdr:colOff>
      <xdr:row>82</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55121</xdr:rowOff>
    </xdr:from>
    <xdr:to>
      <xdr:col>29</xdr:col>
      <xdr:colOff>127000</xdr:colOff>
      <xdr:row>18</xdr:row>
      <xdr:rowOff>70615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88846"/>
          <a:ext cx="647700" cy="1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70615</xdr:rowOff>
    </xdr:from>
    <xdr:to>
      <xdr:col>26</xdr:col>
      <xdr:colOff>50800</xdr:colOff>
      <xdr:row>18</xdr:row>
      <xdr:rowOff>87780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4340"/>
          <a:ext cx="698500" cy="1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87780</xdr:rowOff>
    </xdr:from>
    <xdr:to>
      <xdr:col>22</xdr:col>
      <xdr:colOff>114300</xdr:colOff>
      <xdr:row>18</xdr:row>
      <xdr:rowOff>94674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21505"/>
          <a:ext cx="698500" cy="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75236</xdr:rowOff>
    </xdr:from>
    <xdr:to>
      <xdr:col>18</xdr:col>
      <xdr:colOff>177800</xdr:colOff>
      <xdr:row>18</xdr:row>
      <xdr:rowOff>94674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089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4321</xdr:rowOff>
    </xdr:from>
    <xdr:to>
      <xdr:col>29</xdr:col>
      <xdr:colOff>177800</xdr:colOff>
      <xdr:row>18</xdr:row>
      <xdr:rowOff>105921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3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147848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19815</xdr:rowOff>
    </xdr:from>
    <xdr:to>
      <xdr:col>26</xdr:col>
      <xdr:colOff>101600</xdr:colOff>
      <xdr:row>18</xdr:row>
      <xdr:rowOff>121415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106192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9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36980</xdr:rowOff>
    </xdr:from>
    <xdr:to>
      <xdr:col>22</xdr:col>
      <xdr:colOff>165100</xdr:colOff>
      <xdr:row>18</xdr:row>
      <xdr:rowOff>138580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7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123357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43874</xdr:rowOff>
    </xdr:from>
    <xdr:to>
      <xdr:col>19</xdr:col>
      <xdr:colOff>38100</xdr:colOff>
      <xdr:row>18</xdr:row>
      <xdr:rowOff>145474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130251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24436</xdr:rowOff>
    </xdr:from>
    <xdr:to>
      <xdr:col>15</xdr:col>
      <xdr:colOff>101600</xdr:colOff>
      <xdr:row>18</xdr:row>
      <xdr:rowOff>126036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110813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310815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3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289832</xdr:rowOff>
    </xdr:from>
    <xdr:to>
      <xdr:col>29</xdr:col>
      <xdr:colOff>127000</xdr:colOff>
      <xdr:row>37</xdr:row>
      <xdr:rowOff>300639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414532"/>
          <a:ext cx="647700" cy="10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289832</xdr:rowOff>
    </xdr:from>
    <xdr:to>
      <xdr:col>26</xdr:col>
      <xdr:colOff>50800</xdr:colOff>
      <xdr:row>37</xdr:row>
      <xdr:rowOff>313589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414532"/>
          <a:ext cx="698500" cy="2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313589</xdr:rowOff>
    </xdr:from>
    <xdr:to>
      <xdr:col>22</xdr:col>
      <xdr:colOff>114300</xdr:colOff>
      <xdr:row>37</xdr:row>
      <xdr:rowOff>324831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438289"/>
          <a:ext cx="698500" cy="1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324831</xdr:rowOff>
    </xdr:from>
    <xdr:to>
      <xdr:col>18</xdr:col>
      <xdr:colOff>177800</xdr:colOff>
      <xdr:row>37</xdr:row>
      <xdr:rowOff>339541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449531"/>
          <a:ext cx="698500" cy="1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249839</xdr:rowOff>
    </xdr:from>
    <xdr:to>
      <xdr:col>29</xdr:col>
      <xdr:colOff>177800</xdr:colOff>
      <xdr:row>38</xdr:row>
      <xdr:rowOff>8539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7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158416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239032</xdr:rowOff>
    </xdr:from>
    <xdr:to>
      <xdr:col>26</xdr:col>
      <xdr:colOff>101600</xdr:colOff>
      <xdr:row>37</xdr:row>
      <xdr:rowOff>340632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6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325409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45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262789</xdr:rowOff>
    </xdr:from>
    <xdr:to>
      <xdr:col>22</xdr:col>
      <xdr:colOff>165100</xdr:colOff>
      <xdr:row>38</xdr:row>
      <xdr:rowOff>21489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8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6266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7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274031</xdr:rowOff>
    </xdr:from>
    <xdr:to>
      <xdr:col>19</xdr:col>
      <xdr:colOff>38100</xdr:colOff>
      <xdr:row>38</xdr:row>
      <xdr:rowOff>32731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9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17508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288741</xdr:rowOff>
    </xdr:from>
    <xdr:to>
      <xdr:col>15</xdr:col>
      <xdr:colOff>101600</xdr:colOff>
      <xdr:row>38</xdr:row>
      <xdr:rowOff>47441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41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32218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
2,815
71.24
2,691,192
2,553,121
116,763
1,906,404
1,052,123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40448</xdr:rowOff>
    </xdr:from>
    <xdr:to>
      <xdr:col>24</xdr:col>
      <xdr:colOff>63500</xdr:colOff>
      <xdr:row>37</xdr:row>
      <xdr:rowOff>43268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4098"/>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43268</xdr:rowOff>
    </xdr:from>
    <xdr:to>
      <xdr:col>19</xdr:col>
      <xdr:colOff>177800</xdr:colOff>
      <xdr:row>37</xdr:row>
      <xdr:rowOff>113904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6918"/>
          <a:ext cx="889000" cy="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113904</xdr:rowOff>
    </xdr:from>
    <xdr:to>
      <xdr:col>15</xdr:col>
      <xdr:colOff>50800</xdr:colOff>
      <xdr:row>37</xdr:row>
      <xdr:rowOff>124970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57554"/>
          <a:ext cx="889000" cy="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107228</xdr:rowOff>
    </xdr:from>
    <xdr:to>
      <xdr:col>10</xdr:col>
      <xdr:colOff>114300</xdr:colOff>
      <xdr:row>37</xdr:row>
      <xdr:rowOff>124970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50878"/>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161098</xdr:rowOff>
    </xdr:from>
    <xdr:to>
      <xdr:col>24</xdr:col>
      <xdr:colOff>114300</xdr:colOff>
      <xdr:row>37</xdr:row>
      <xdr:rowOff>91248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12525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8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163918</xdr:rowOff>
    </xdr:from>
    <xdr:to>
      <xdr:col>20</xdr:col>
      <xdr:colOff>38100</xdr:colOff>
      <xdr:row>37</xdr:row>
      <xdr:rowOff>94068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110595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1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63104</xdr:rowOff>
    </xdr:from>
    <xdr:to>
      <xdr:col>15</xdr:col>
      <xdr:colOff>101600</xdr:colOff>
      <xdr:row>37</xdr:row>
      <xdr:rowOff>164705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06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155831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9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74170</xdr:rowOff>
    </xdr:from>
    <xdr:to>
      <xdr:col>10</xdr:col>
      <xdr:colOff>165100</xdr:colOff>
      <xdr:row>38</xdr:row>
      <xdr:rowOff>4320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166897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56428</xdr:rowOff>
    </xdr:from>
    <xdr:to>
      <xdr:col>6</xdr:col>
      <xdr:colOff>38100</xdr:colOff>
      <xdr:row>37</xdr:row>
      <xdr:rowOff>158028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149155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4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10695</xdr:rowOff>
    </xdr:from>
    <xdr:to>
      <xdr:col>24</xdr:col>
      <xdr:colOff>63500</xdr:colOff>
      <xdr:row>58</xdr:row>
      <xdr:rowOff>14012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4795"/>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162198</xdr:rowOff>
    </xdr:from>
    <xdr:to>
      <xdr:col>19</xdr:col>
      <xdr:colOff>177800</xdr:colOff>
      <xdr:row>58</xdr:row>
      <xdr:rowOff>14012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4848"/>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162198</xdr:rowOff>
    </xdr:from>
    <xdr:to>
      <xdr:col>15</xdr:col>
      <xdr:colOff>50800</xdr:colOff>
      <xdr:row>57</xdr:row>
      <xdr:rowOff>169741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484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165341</xdr:rowOff>
    </xdr:from>
    <xdr:to>
      <xdr:col>10</xdr:col>
      <xdr:colOff>114300</xdr:colOff>
      <xdr:row>57</xdr:row>
      <xdr:rowOff>169741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7991"/>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131345</xdr:rowOff>
    </xdr:from>
    <xdr:to>
      <xdr:col>24</xdr:col>
      <xdr:colOff>114300</xdr:colOff>
      <xdr:row>58</xdr:row>
      <xdr:rowOff>61495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46272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134662</xdr:rowOff>
    </xdr:from>
    <xdr:to>
      <xdr:col>20</xdr:col>
      <xdr:colOff>38100</xdr:colOff>
      <xdr:row>58</xdr:row>
      <xdr:rowOff>64812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55939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111398</xdr:rowOff>
    </xdr:from>
    <xdr:to>
      <xdr:col>15</xdr:col>
      <xdr:colOff>101600</xdr:colOff>
      <xdr:row>58</xdr:row>
      <xdr:rowOff>41548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32675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118941</xdr:rowOff>
    </xdr:from>
    <xdr:to>
      <xdr:col>10</xdr:col>
      <xdr:colOff>165100</xdr:colOff>
      <xdr:row>58</xdr:row>
      <xdr:rowOff>49091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40218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114541</xdr:rowOff>
    </xdr:from>
    <xdr:to>
      <xdr:col>6</xdr:col>
      <xdr:colOff>38100</xdr:colOff>
      <xdr:row>58</xdr:row>
      <xdr:rowOff>44691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35818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7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109927</xdr:rowOff>
    </xdr:from>
    <xdr:to>
      <xdr:col>24</xdr:col>
      <xdr:colOff>63500</xdr:colOff>
      <xdr:row>78</xdr:row>
      <xdr:rowOff>115807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3027"/>
          <a:ext cx="8382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115807</xdr:rowOff>
    </xdr:from>
    <xdr:to>
      <xdr:col>19</xdr:col>
      <xdr:colOff>177800</xdr:colOff>
      <xdr:row>78</xdr:row>
      <xdr:rowOff>124132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8890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121188</xdr:rowOff>
    </xdr:from>
    <xdr:to>
      <xdr:col>15</xdr:col>
      <xdr:colOff>50800</xdr:colOff>
      <xdr:row>78</xdr:row>
      <xdr:rowOff>124132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94288"/>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113058</xdr:rowOff>
    </xdr:from>
    <xdr:to>
      <xdr:col>10</xdr:col>
      <xdr:colOff>114300</xdr:colOff>
      <xdr:row>78</xdr:row>
      <xdr:rowOff>121188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86158"/>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59127</xdr:rowOff>
    </xdr:from>
    <xdr:to>
      <xdr:col>24</xdr:col>
      <xdr:colOff>114300</xdr:colOff>
      <xdr:row>78</xdr:row>
      <xdr:rowOff>160727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145504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65007</xdr:rowOff>
    </xdr:from>
    <xdr:to>
      <xdr:col>20</xdr:col>
      <xdr:colOff>38100</xdr:colOff>
      <xdr:row>78</xdr:row>
      <xdr:rowOff>166607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157734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73332</xdr:rowOff>
    </xdr:from>
    <xdr:to>
      <xdr:col>15</xdr:col>
      <xdr:colOff>101600</xdr:colOff>
      <xdr:row>79</xdr:row>
      <xdr:rowOff>3482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166059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70388</xdr:rowOff>
    </xdr:from>
    <xdr:to>
      <xdr:col>10</xdr:col>
      <xdr:colOff>165100</xdr:colOff>
      <xdr:row>79</xdr:row>
      <xdr:rowOff>538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163115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62258</xdr:rowOff>
    </xdr:from>
    <xdr:to>
      <xdr:col>6</xdr:col>
      <xdr:colOff>38100</xdr:colOff>
      <xdr:row>78</xdr:row>
      <xdr:rowOff>163858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154985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36289</xdr:rowOff>
    </xdr:from>
    <xdr:to>
      <xdr:col>24</xdr:col>
      <xdr:colOff>63500</xdr:colOff>
      <xdr:row>97</xdr:row>
      <xdr:rowOff>14748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95489"/>
          <a:ext cx="838200" cy="1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8880</xdr:rowOff>
    </xdr:from>
    <xdr:to>
      <xdr:col>19</xdr:col>
      <xdr:colOff>177800</xdr:colOff>
      <xdr:row>97</xdr:row>
      <xdr:rowOff>14748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39530"/>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8880</xdr:rowOff>
    </xdr:from>
    <xdr:to>
      <xdr:col>15</xdr:col>
      <xdr:colOff>50800</xdr:colOff>
      <xdr:row>97</xdr:row>
      <xdr:rowOff>31587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9530"/>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26177</xdr:rowOff>
    </xdr:from>
    <xdr:to>
      <xdr:col>10</xdr:col>
      <xdr:colOff>114300</xdr:colOff>
      <xdr:row>97</xdr:row>
      <xdr:rowOff>31587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5682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156939</xdr:rowOff>
    </xdr:from>
    <xdr:to>
      <xdr:col>24</xdr:col>
      <xdr:colOff>114300</xdr:colOff>
      <xdr:row>96</xdr:row>
      <xdr:rowOff>87089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135366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135398</xdr:rowOff>
    </xdr:from>
    <xdr:to>
      <xdr:col>20</xdr:col>
      <xdr:colOff>38100</xdr:colOff>
      <xdr:row>97</xdr:row>
      <xdr:rowOff>65548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56675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129530</xdr:rowOff>
    </xdr:from>
    <xdr:to>
      <xdr:col>15</xdr:col>
      <xdr:colOff>101600</xdr:colOff>
      <xdr:row>97</xdr:row>
      <xdr:rowOff>59680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50807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152237</xdr:rowOff>
    </xdr:from>
    <xdr:to>
      <xdr:col>10</xdr:col>
      <xdr:colOff>165100</xdr:colOff>
      <xdr:row>97</xdr:row>
      <xdr:rowOff>82387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73514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146827</xdr:rowOff>
    </xdr:from>
    <xdr:to>
      <xdr:col>6</xdr:col>
      <xdr:colOff>38100</xdr:colOff>
      <xdr:row>97</xdr:row>
      <xdr:rowOff>76977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56638</xdr:rowOff>
    </xdr:from>
    <xdr:to>
      <xdr:col>55</xdr:col>
      <xdr:colOff>0</xdr:colOff>
      <xdr:row>37</xdr:row>
      <xdr:rowOff>84268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8838"/>
          <a:ext cx="838200" cy="19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56638</xdr:rowOff>
    </xdr:from>
    <xdr:to>
      <xdr:col>50</xdr:col>
      <xdr:colOff>114300</xdr:colOff>
      <xdr:row>37</xdr:row>
      <xdr:rowOff>123355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28838"/>
          <a:ext cx="889000" cy="2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123355</xdr:rowOff>
    </xdr:from>
    <xdr:to>
      <xdr:col>45</xdr:col>
      <xdr:colOff>177800</xdr:colOff>
      <xdr:row>37</xdr:row>
      <xdr:rowOff>129931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7005"/>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128239</xdr:rowOff>
    </xdr:from>
    <xdr:to>
      <xdr:col>41</xdr:col>
      <xdr:colOff>50800</xdr:colOff>
      <xdr:row>37</xdr:row>
      <xdr:rowOff>129931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7188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33468</xdr:rowOff>
    </xdr:from>
    <xdr:to>
      <xdr:col>55</xdr:col>
      <xdr:colOff>50800</xdr:colOff>
      <xdr:row>37</xdr:row>
      <xdr:rowOff>135068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11895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5838</xdr:rowOff>
    </xdr:from>
    <xdr:to>
      <xdr:col>50</xdr:col>
      <xdr:colOff>165100</xdr:colOff>
      <xdr:row>36</xdr:row>
      <xdr:rowOff>107438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98565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7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72555</xdr:rowOff>
    </xdr:from>
    <xdr:to>
      <xdr:col>46</xdr:col>
      <xdr:colOff>38100</xdr:colOff>
      <xdr:row>38</xdr:row>
      <xdr:rowOff>2705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165282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0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79131</xdr:rowOff>
    </xdr:from>
    <xdr:to>
      <xdr:col>41</xdr:col>
      <xdr:colOff>101600</xdr:colOff>
      <xdr:row>38</xdr:row>
      <xdr:rowOff>9282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2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408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77439</xdr:rowOff>
    </xdr:from>
    <xdr:to>
      <xdr:col>36</xdr:col>
      <xdr:colOff>165100</xdr:colOff>
      <xdr:row>38</xdr:row>
      <xdr:rowOff>7589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170166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72344</xdr:rowOff>
    </xdr:from>
    <xdr:to>
      <xdr:col>55</xdr:col>
      <xdr:colOff>0</xdr:colOff>
      <xdr:row>59</xdr:row>
      <xdr:rowOff>76347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87894"/>
          <a:ext cx="8382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76347</xdr:rowOff>
    </xdr:from>
    <xdr:to>
      <xdr:col>50</xdr:col>
      <xdr:colOff>114300</xdr:colOff>
      <xdr:row>59</xdr:row>
      <xdr:rowOff>79597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9189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45126</xdr:rowOff>
    </xdr:from>
    <xdr:to>
      <xdr:col>45</xdr:col>
      <xdr:colOff>177800</xdr:colOff>
      <xdr:row>59</xdr:row>
      <xdr:rowOff>79597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6067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3596</xdr:rowOff>
    </xdr:from>
    <xdr:to>
      <xdr:col>41</xdr:col>
      <xdr:colOff>50800</xdr:colOff>
      <xdr:row>59</xdr:row>
      <xdr:rowOff>45126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9146"/>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21544</xdr:rowOff>
    </xdr:from>
    <xdr:to>
      <xdr:col>55</xdr:col>
      <xdr:colOff>50800</xdr:colOff>
      <xdr:row>59</xdr:row>
      <xdr:rowOff>123144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107921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5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25547</xdr:rowOff>
    </xdr:from>
    <xdr:to>
      <xdr:col>50</xdr:col>
      <xdr:colOff>165100</xdr:colOff>
      <xdr:row>59</xdr:row>
      <xdr:rowOff>127147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118274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28797</xdr:rowOff>
    </xdr:from>
    <xdr:to>
      <xdr:col>46</xdr:col>
      <xdr:colOff>38100</xdr:colOff>
      <xdr:row>59</xdr:row>
      <xdr:rowOff>130397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121524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165776</xdr:rowOff>
    </xdr:from>
    <xdr:to>
      <xdr:col>41</xdr:col>
      <xdr:colOff>101600</xdr:colOff>
      <xdr:row>59</xdr:row>
      <xdr:rowOff>95926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87053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0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124246</xdr:rowOff>
    </xdr:from>
    <xdr:to>
      <xdr:col>36</xdr:col>
      <xdr:colOff>165100</xdr:colOff>
      <xdr:row>59</xdr:row>
      <xdr:rowOff>54396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45523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6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139404</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12504"/>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98935</xdr:rowOff>
    </xdr:from>
    <xdr:to>
      <xdr:col>45</xdr:col>
      <xdr:colOff>177800</xdr:colOff>
      <xdr:row>78</xdr:row>
      <xdr:rowOff>139404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2035"/>
          <a:ext cx="889000" cy="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60212</xdr:rowOff>
    </xdr:from>
    <xdr:to>
      <xdr:col>41</xdr:col>
      <xdr:colOff>50800</xdr:colOff>
      <xdr:row>78</xdr:row>
      <xdr:rowOff>98935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3312"/>
          <a:ext cx="8890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88604</xdr:rowOff>
    </xdr:from>
    <xdr:to>
      <xdr:col>46</xdr:col>
      <xdr:colOff>38100</xdr:colOff>
      <xdr:row>79</xdr:row>
      <xdr:rowOff>18754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9881</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55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48135</xdr:rowOff>
    </xdr:from>
    <xdr:to>
      <xdr:col>41</xdr:col>
      <xdr:colOff>101600</xdr:colOff>
      <xdr:row>78</xdr:row>
      <xdr:rowOff>149735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140862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1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9412</xdr:rowOff>
    </xdr:from>
    <xdr:to>
      <xdr:col>36</xdr:col>
      <xdr:colOff>165100</xdr:colOff>
      <xdr:row>78</xdr:row>
      <xdr:rowOff>111012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127539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110044</xdr:rowOff>
    </xdr:from>
    <xdr:to>
      <xdr:col>55</xdr:col>
      <xdr:colOff>0</xdr:colOff>
      <xdr:row>98</xdr:row>
      <xdr:rowOff>110627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2144"/>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110627</xdr:rowOff>
    </xdr:from>
    <xdr:to>
      <xdr:col>50</xdr:col>
      <xdr:colOff>114300</xdr:colOff>
      <xdr:row>98</xdr:row>
      <xdr:rowOff>113103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272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113103</xdr:rowOff>
    </xdr:from>
    <xdr:to>
      <xdr:col>45</xdr:col>
      <xdr:colOff>177800</xdr:colOff>
      <xdr:row>98</xdr:row>
      <xdr:rowOff>116089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5203"/>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88691</xdr:rowOff>
    </xdr:from>
    <xdr:to>
      <xdr:col>41</xdr:col>
      <xdr:colOff>50800</xdr:colOff>
      <xdr:row>98</xdr:row>
      <xdr:rowOff>116089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0791"/>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59244</xdr:rowOff>
    </xdr:from>
    <xdr:to>
      <xdr:col>55</xdr:col>
      <xdr:colOff>50800</xdr:colOff>
      <xdr:row>98</xdr:row>
      <xdr:rowOff>160844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59827</xdr:rowOff>
    </xdr:from>
    <xdr:to>
      <xdr:col>50</xdr:col>
      <xdr:colOff>165100</xdr:colOff>
      <xdr:row>98</xdr:row>
      <xdr:rowOff>161427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62303</xdr:rowOff>
    </xdr:from>
    <xdr:to>
      <xdr:col>46</xdr:col>
      <xdr:colOff>38100</xdr:colOff>
      <xdr:row>98</xdr:row>
      <xdr:rowOff>163903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155030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65289</xdr:rowOff>
    </xdr:from>
    <xdr:to>
      <xdr:col>41</xdr:col>
      <xdr:colOff>101600</xdr:colOff>
      <xdr:row>98</xdr:row>
      <xdr:rowOff>166889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158016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37891</xdr:rowOff>
    </xdr:from>
    <xdr:to>
      <xdr:col>36</xdr:col>
      <xdr:colOff>165100</xdr:colOff>
      <xdr:row>98</xdr:row>
      <xdr:rowOff>139491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130618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129208</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4308"/>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129208</xdr:rowOff>
    </xdr:from>
    <xdr:to>
      <xdr:col>81</xdr:col>
      <xdr:colOff>50800</xdr:colOff>
      <xdr:row>38</xdr:row>
      <xdr:rowOff>132686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4308"/>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132686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7786"/>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78408</xdr:rowOff>
    </xdr:from>
    <xdr:to>
      <xdr:col>81</xdr:col>
      <xdr:colOff>101600</xdr:colOff>
      <xdr:row>39</xdr:row>
      <xdr:rowOff>8558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171135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81886</xdr:rowOff>
    </xdr:from>
    <xdr:to>
      <xdr:col>76</xdr:col>
      <xdr:colOff>165100</xdr:colOff>
      <xdr:row>39</xdr:row>
      <xdr:rowOff>12036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3163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19900</xdr:rowOff>
    </xdr:from>
    <xdr:to>
      <xdr:col>85</xdr:col>
      <xdr:colOff>127000</xdr:colOff>
      <xdr:row>79</xdr:row>
      <xdr:rowOff>21177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64450"/>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21177</xdr:rowOff>
    </xdr:from>
    <xdr:to>
      <xdr:col>81</xdr:col>
      <xdr:colOff>50800</xdr:colOff>
      <xdr:row>79</xdr:row>
      <xdr:rowOff>24416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6572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24416</xdr:rowOff>
    </xdr:from>
    <xdr:to>
      <xdr:col>76</xdr:col>
      <xdr:colOff>114300</xdr:colOff>
      <xdr:row>79</xdr:row>
      <xdr:rowOff>33100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68966"/>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33100</xdr:rowOff>
    </xdr:from>
    <xdr:to>
      <xdr:col>71</xdr:col>
      <xdr:colOff>177800</xdr:colOff>
      <xdr:row>79</xdr:row>
      <xdr:rowOff>33906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7765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140550</xdr:rowOff>
    </xdr:from>
    <xdr:to>
      <xdr:col>85</xdr:col>
      <xdr:colOff>177800</xdr:colOff>
      <xdr:row>79</xdr:row>
      <xdr:rowOff>70700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5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55477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141827</xdr:rowOff>
    </xdr:from>
    <xdr:to>
      <xdr:col>81</xdr:col>
      <xdr:colOff>101600</xdr:colOff>
      <xdr:row>79</xdr:row>
      <xdr:rowOff>71977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5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63104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145066</xdr:rowOff>
    </xdr:from>
    <xdr:to>
      <xdr:col>76</xdr:col>
      <xdr:colOff>165100</xdr:colOff>
      <xdr:row>79</xdr:row>
      <xdr:rowOff>75216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5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66343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6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153750</xdr:rowOff>
    </xdr:from>
    <xdr:to>
      <xdr:col>72</xdr:col>
      <xdr:colOff>38100</xdr:colOff>
      <xdr:row>79</xdr:row>
      <xdr:rowOff>83900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5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75027</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68428" y="1361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154556</xdr:rowOff>
    </xdr:from>
    <xdr:to>
      <xdr:col>67</xdr:col>
      <xdr:colOff>101600</xdr:colOff>
      <xdr:row>79</xdr:row>
      <xdr:rowOff>84706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75833</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79428" y="13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162559</xdr:rowOff>
    </xdr:from>
    <xdr:to>
      <xdr:col>85</xdr:col>
      <xdr:colOff>127000</xdr:colOff>
      <xdr:row>99</xdr:row>
      <xdr:rowOff>34773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64659"/>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23504</xdr:rowOff>
    </xdr:from>
    <xdr:to>
      <xdr:col>81</xdr:col>
      <xdr:colOff>50800</xdr:colOff>
      <xdr:row>99</xdr:row>
      <xdr:rowOff>34773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97054"/>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19424</xdr:rowOff>
    </xdr:from>
    <xdr:to>
      <xdr:col>76</xdr:col>
      <xdr:colOff>114300</xdr:colOff>
      <xdr:row>99</xdr:row>
      <xdr:rowOff>23504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92974"/>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19424</xdr:rowOff>
    </xdr:from>
    <xdr:to>
      <xdr:col>71</xdr:col>
      <xdr:colOff>177800</xdr:colOff>
      <xdr:row>99</xdr:row>
      <xdr:rowOff>28549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2974"/>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111759</xdr:rowOff>
    </xdr:from>
    <xdr:to>
      <xdr:col>85</xdr:col>
      <xdr:colOff>177800</xdr:colOff>
      <xdr:row>99</xdr:row>
      <xdr:rowOff>41909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26686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155423</xdr:rowOff>
    </xdr:from>
    <xdr:to>
      <xdr:col>81</xdr:col>
      <xdr:colOff>101600</xdr:colOff>
      <xdr:row>99</xdr:row>
      <xdr:rowOff>85573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76700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144154</xdr:rowOff>
    </xdr:from>
    <xdr:to>
      <xdr:col>76</xdr:col>
      <xdr:colOff>165100</xdr:colOff>
      <xdr:row>99</xdr:row>
      <xdr:rowOff>74304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65431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140074</xdr:rowOff>
    </xdr:from>
    <xdr:to>
      <xdr:col>72</xdr:col>
      <xdr:colOff>38100</xdr:colOff>
      <xdr:row>99</xdr:row>
      <xdr:rowOff>70224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61351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149199</xdr:rowOff>
    </xdr:from>
    <xdr:to>
      <xdr:col>67</xdr:col>
      <xdr:colOff>101600</xdr:colOff>
      <xdr:row>99</xdr:row>
      <xdr:rowOff>79349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70476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64621</xdr:rowOff>
    </xdr:from>
    <xdr:to>
      <xdr:col>116</xdr:col>
      <xdr:colOff>63500</xdr:colOff>
      <xdr:row>59</xdr:row>
      <xdr:rowOff>64894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0171"/>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64894</xdr:rowOff>
    </xdr:from>
    <xdr:to>
      <xdr:col>111</xdr:col>
      <xdr:colOff>177800</xdr:colOff>
      <xdr:row>59</xdr:row>
      <xdr:rowOff>65514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0444"/>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55063</xdr:rowOff>
    </xdr:from>
    <xdr:to>
      <xdr:col>107</xdr:col>
      <xdr:colOff>50800</xdr:colOff>
      <xdr:row>59</xdr:row>
      <xdr:rowOff>65514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70613"/>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53932</xdr:rowOff>
    </xdr:from>
    <xdr:to>
      <xdr:col>102</xdr:col>
      <xdr:colOff>114300</xdr:colOff>
      <xdr:row>59</xdr:row>
      <xdr:rowOff>55063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9482"/>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13821</xdr:rowOff>
    </xdr:from>
    <xdr:to>
      <xdr:col>116</xdr:col>
      <xdr:colOff>114300</xdr:colOff>
      <xdr:row>59</xdr:row>
      <xdr:rowOff>115421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14094</xdr:rowOff>
    </xdr:from>
    <xdr:to>
      <xdr:col>112</xdr:col>
      <xdr:colOff>38100</xdr:colOff>
      <xdr:row>59</xdr:row>
      <xdr:rowOff>115694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106821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14714</xdr:rowOff>
    </xdr:from>
    <xdr:to>
      <xdr:col>107</xdr:col>
      <xdr:colOff>101600</xdr:colOff>
      <xdr:row>59</xdr:row>
      <xdr:rowOff>116314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107441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4263</xdr:rowOff>
    </xdr:from>
    <xdr:to>
      <xdr:col>102</xdr:col>
      <xdr:colOff>165100</xdr:colOff>
      <xdr:row>59</xdr:row>
      <xdr:rowOff>105863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122390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3132</xdr:rowOff>
    </xdr:from>
    <xdr:to>
      <xdr:col>98</xdr:col>
      <xdr:colOff>38100</xdr:colOff>
      <xdr:row>59</xdr:row>
      <xdr:rowOff>104732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121259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17080</xdr:rowOff>
    </xdr:from>
    <xdr:to>
      <xdr:col>116</xdr:col>
      <xdr:colOff>63500</xdr:colOff>
      <xdr:row>78</xdr:row>
      <xdr:rowOff>30287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90180"/>
          <a:ext cx="8382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30287</xdr:rowOff>
    </xdr:from>
    <xdr:to>
      <xdr:col>111</xdr:col>
      <xdr:colOff>177800</xdr:colOff>
      <xdr:row>78</xdr:row>
      <xdr:rowOff>42061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03387"/>
          <a:ext cx="889000" cy="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42061</xdr:rowOff>
    </xdr:from>
    <xdr:to>
      <xdr:col>107</xdr:col>
      <xdr:colOff>50800</xdr:colOff>
      <xdr:row>78</xdr:row>
      <xdr:rowOff>47295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1516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47295</xdr:rowOff>
    </xdr:from>
    <xdr:to>
      <xdr:col>102</xdr:col>
      <xdr:colOff>114300</xdr:colOff>
      <xdr:row>78</xdr:row>
      <xdr:rowOff>53240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20395"/>
          <a:ext cx="889000" cy="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137730</xdr:rowOff>
    </xdr:from>
    <xdr:to>
      <xdr:col>116</xdr:col>
      <xdr:colOff>114300</xdr:colOff>
      <xdr:row>78</xdr:row>
      <xdr:rowOff>67880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116157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1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150937</xdr:rowOff>
    </xdr:from>
    <xdr:to>
      <xdr:col>112</xdr:col>
      <xdr:colOff>38100</xdr:colOff>
      <xdr:row>78</xdr:row>
      <xdr:rowOff>81087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72214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162711</xdr:rowOff>
    </xdr:from>
    <xdr:to>
      <xdr:col>107</xdr:col>
      <xdr:colOff>101600</xdr:colOff>
      <xdr:row>78</xdr:row>
      <xdr:rowOff>92861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83988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167945</xdr:rowOff>
    </xdr:from>
    <xdr:to>
      <xdr:col>102</xdr:col>
      <xdr:colOff>165100</xdr:colOff>
      <xdr:row>78</xdr:row>
      <xdr:rowOff>98095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89222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2440</xdr:rowOff>
    </xdr:from>
    <xdr:to>
      <xdr:col>98</xdr:col>
      <xdr:colOff>38100</xdr:colOff>
      <xdr:row>78</xdr:row>
      <xdr:rowOff>104040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95167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892,700</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5,593</a:t>
          </a:r>
          <a:r>
            <a:rPr kumimoji="1" lang="ja-JP" altLang="en-US" sz="1300">
              <a:latin typeface="ＭＳ Ｐゴシック" panose="020B0600070205080204" pitchFamily="50" charset="-128"/>
              <a:ea typeface="ＭＳ Ｐゴシック" panose="020B0600070205080204" pitchFamily="50" charset="-128"/>
            </a:rPr>
            <a:t>円の減額となった。主な構成項目である人件費は、住民一人当たり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245,784</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円となっており、類似団体内平均を上回っているものの、経常的な人件費を抑制することができたことから類似団体内平均との差額は減少した。</a:t>
          </a:r>
        </a:p>
        <a:p>
          <a:r>
            <a:rPr kumimoji="1" lang="ja-JP" altLang="en-US" sz="1300">
              <a:latin typeface="ＭＳ Ｐゴシック" panose="020B0600070205080204" pitchFamily="50" charset="-128"/>
              <a:ea typeface="ＭＳ Ｐゴシック" panose="020B0600070205080204" pitchFamily="50" charset="-128"/>
            </a:rPr>
            <a:t>　維持補修費は、平成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年度から減少傾向であったが、施設の老朽化に伴う修繕等が増えたことにより、過去５年で最大の</a:t>
          </a:r>
          <a:r>
            <a:rPr kumimoji="1" lang="en-US" altLang="ja-JP" sz="1300">
              <a:latin typeface="ＭＳ Ｐゴシック" panose="020B0600070205080204" pitchFamily="50" charset="-128"/>
              <a:ea typeface="ＭＳ Ｐゴシック" panose="020B0600070205080204" pitchFamily="50" charset="-128"/>
            </a:rPr>
            <a:t>6,512</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して低い水準を維持しているが、今後も増加傾向となることが予想されるため、公共施設等総合管理計画等に基づき、計画的な更新及び経費の平準化に努める必要がある。繰出金は、下水道施設の長寿命化に伴い、下水道事業特別会計への繰出が年々増加しており、維持補修費と同様に計画的な更新及び経費の平準化に努める必要がある。積立金については、普通交付税の追加交付などがあったことにより、前年度と比較して大幅な増額となったが、今後、学校施設の統廃合をにより多額の取崩しが予想されるため、新たな自主財源の確保策を検討し、積立金の増加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
2,815
71.24
2,691,192
2,553,121
116,763
1,906,404
1,052,123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25988</xdr:rowOff>
    </xdr:from>
    <xdr:to>
      <xdr:col>24</xdr:col>
      <xdr:colOff>63500</xdr:colOff>
      <xdr:row>37</xdr:row>
      <xdr:rowOff>51624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69638"/>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21236</xdr:rowOff>
    </xdr:from>
    <xdr:to>
      <xdr:col>19</xdr:col>
      <xdr:colOff>177800</xdr:colOff>
      <xdr:row>37</xdr:row>
      <xdr:rowOff>25988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64886"/>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2001</xdr:rowOff>
    </xdr:from>
    <xdr:to>
      <xdr:col>15</xdr:col>
      <xdr:colOff>50800</xdr:colOff>
      <xdr:row>37</xdr:row>
      <xdr:rowOff>21236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45651"/>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2001</xdr:rowOff>
    </xdr:from>
    <xdr:to>
      <xdr:col>10</xdr:col>
      <xdr:colOff>114300</xdr:colOff>
      <xdr:row>37</xdr:row>
      <xdr:rowOff>15080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45651"/>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xdr:rowOff>
    </xdr:from>
    <xdr:to>
      <xdr:col>24</xdr:col>
      <xdr:colOff>114300</xdr:colOff>
      <xdr:row>37</xdr:row>
      <xdr:rowOff>102424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23701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146638</xdr:rowOff>
    </xdr:from>
    <xdr:to>
      <xdr:col>20</xdr:col>
      <xdr:colOff>38100</xdr:colOff>
      <xdr:row>37</xdr:row>
      <xdr:rowOff>76788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93315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141886</xdr:rowOff>
    </xdr:from>
    <xdr:to>
      <xdr:col>15</xdr:col>
      <xdr:colOff>101600</xdr:colOff>
      <xdr:row>37</xdr:row>
      <xdr:rowOff>72036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8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122651</xdr:rowOff>
    </xdr:from>
    <xdr:to>
      <xdr:col>10</xdr:col>
      <xdr:colOff>165100</xdr:colOff>
      <xdr:row>37</xdr:row>
      <xdr:rowOff>52801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69328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135730</xdr:rowOff>
    </xdr:from>
    <xdr:to>
      <xdr:col>6</xdr:col>
      <xdr:colOff>38100</xdr:colOff>
      <xdr:row>37</xdr:row>
      <xdr:rowOff>65880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82407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12292</xdr:rowOff>
    </xdr:from>
    <xdr:to>
      <xdr:col>24</xdr:col>
      <xdr:colOff>63500</xdr:colOff>
      <xdr:row>58</xdr:row>
      <xdr:rowOff>36334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6392"/>
          <a:ext cx="8382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12292</xdr:rowOff>
    </xdr:from>
    <xdr:to>
      <xdr:col>19</xdr:col>
      <xdr:colOff>177800</xdr:colOff>
      <xdr:row>58</xdr:row>
      <xdr:rowOff>55059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56392"/>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14291</xdr:rowOff>
    </xdr:from>
    <xdr:to>
      <xdr:col>15</xdr:col>
      <xdr:colOff>50800</xdr:colOff>
      <xdr:row>58</xdr:row>
      <xdr:rowOff>55059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58391"/>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14291</xdr:rowOff>
    </xdr:from>
    <xdr:to>
      <xdr:col>10</xdr:col>
      <xdr:colOff>114300</xdr:colOff>
      <xdr:row>58</xdr:row>
      <xdr:rowOff>17721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839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156984</xdr:rowOff>
    </xdr:from>
    <xdr:to>
      <xdr:col>24</xdr:col>
      <xdr:colOff>114300</xdr:colOff>
      <xdr:row>58</xdr:row>
      <xdr:rowOff>87134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71911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132942</xdr:rowOff>
    </xdr:from>
    <xdr:to>
      <xdr:col>20</xdr:col>
      <xdr:colOff>38100</xdr:colOff>
      <xdr:row>58</xdr:row>
      <xdr:rowOff>63092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54219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4259</xdr:rowOff>
    </xdr:from>
    <xdr:to>
      <xdr:col>15</xdr:col>
      <xdr:colOff>101600</xdr:colOff>
      <xdr:row>58</xdr:row>
      <xdr:rowOff>105859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96986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134941</xdr:rowOff>
    </xdr:from>
    <xdr:to>
      <xdr:col>10</xdr:col>
      <xdr:colOff>165100</xdr:colOff>
      <xdr:row>58</xdr:row>
      <xdr:rowOff>65091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56218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138371</xdr:rowOff>
    </xdr:from>
    <xdr:to>
      <xdr:col>6</xdr:col>
      <xdr:colOff>38100</xdr:colOff>
      <xdr:row>58</xdr:row>
      <xdr:rowOff>68521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59648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41190</xdr:rowOff>
    </xdr:from>
    <xdr:to>
      <xdr:col>24</xdr:col>
      <xdr:colOff>63500</xdr:colOff>
      <xdr:row>78</xdr:row>
      <xdr:rowOff>119959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14290"/>
          <a:ext cx="8382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119959</xdr:rowOff>
    </xdr:from>
    <xdr:to>
      <xdr:col>19</xdr:col>
      <xdr:colOff>177800</xdr:colOff>
      <xdr:row>78</xdr:row>
      <xdr:rowOff>122228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9305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122228</xdr:rowOff>
    </xdr:from>
    <xdr:to>
      <xdr:col>15</xdr:col>
      <xdr:colOff>50800</xdr:colOff>
      <xdr:row>78</xdr:row>
      <xdr:rowOff>157403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95328"/>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138475</xdr:rowOff>
    </xdr:from>
    <xdr:to>
      <xdr:col>10</xdr:col>
      <xdr:colOff>114300</xdr:colOff>
      <xdr:row>78</xdr:row>
      <xdr:rowOff>157403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11575"/>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161840</xdr:rowOff>
    </xdr:from>
    <xdr:to>
      <xdr:col>24</xdr:col>
      <xdr:colOff>114300</xdr:colOff>
      <xdr:row>78</xdr:row>
      <xdr:rowOff>91990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76767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69159</xdr:rowOff>
    </xdr:from>
    <xdr:to>
      <xdr:col>20</xdr:col>
      <xdr:colOff>38100</xdr:colOff>
      <xdr:row>78</xdr:row>
      <xdr:rowOff>170759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161886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71428</xdr:rowOff>
    </xdr:from>
    <xdr:to>
      <xdr:col>15</xdr:col>
      <xdr:colOff>101600</xdr:colOff>
      <xdr:row>79</xdr:row>
      <xdr:rowOff>1578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164155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106603</xdr:rowOff>
    </xdr:from>
    <xdr:to>
      <xdr:col>10</xdr:col>
      <xdr:colOff>165100</xdr:colOff>
      <xdr:row>79</xdr:row>
      <xdr:rowOff>36753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27880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7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87675</xdr:rowOff>
    </xdr:from>
    <xdr:to>
      <xdr:col>6</xdr:col>
      <xdr:colOff>38100</xdr:colOff>
      <xdr:row>79</xdr:row>
      <xdr:rowOff>17825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8952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5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136108</xdr:rowOff>
    </xdr:from>
    <xdr:to>
      <xdr:col>24</xdr:col>
      <xdr:colOff>63500</xdr:colOff>
      <xdr:row>98</xdr:row>
      <xdr:rowOff>157863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38208"/>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157863</xdr:rowOff>
    </xdr:from>
    <xdr:to>
      <xdr:col>19</xdr:col>
      <xdr:colOff>177800</xdr:colOff>
      <xdr:row>98</xdr:row>
      <xdr:rowOff>168883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9963"/>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141153</xdr:rowOff>
    </xdr:from>
    <xdr:to>
      <xdr:col>15</xdr:col>
      <xdr:colOff>50800</xdr:colOff>
      <xdr:row>98</xdr:row>
      <xdr:rowOff>168883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43253"/>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79311</xdr:rowOff>
    </xdr:from>
    <xdr:to>
      <xdr:col>10</xdr:col>
      <xdr:colOff>114300</xdr:colOff>
      <xdr:row>98</xdr:row>
      <xdr:rowOff>141153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1411"/>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85308</xdr:rowOff>
    </xdr:from>
    <xdr:to>
      <xdr:col>24</xdr:col>
      <xdr:colOff>114300</xdr:colOff>
      <xdr:row>99</xdr:row>
      <xdr:rowOff>15458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107063</xdr:rowOff>
    </xdr:from>
    <xdr:to>
      <xdr:col>20</xdr:col>
      <xdr:colOff>38100</xdr:colOff>
      <xdr:row>99</xdr:row>
      <xdr:rowOff>37213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28340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118083</xdr:rowOff>
    </xdr:from>
    <xdr:to>
      <xdr:col>15</xdr:col>
      <xdr:colOff>101600</xdr:colOff>
      <xdr:row>99</xdr:row>
      <xdr:rowOff>48233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39360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90353</xdr:rowOff>
    </xdr:from>
    <xdr:to>
      <xdr:col>10</xdr:col>
      <xdr:colOff>165100</xdr:colOff>
      <xdr:row>99</xdr:row>
      <xdr:rowOff>20503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28511</xdr:rowOff>
    </xdr:from>
    <xdr:to>
      <xdr:col>6</xdr:col>
      <xdr:colOff>38100</xdr:colOff>
      <xdr:row>98</xdr:row>
      <xdr:rowOff>130111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121238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2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110247</xdr:rowOff>
    </xdr:from>
    <xdr:to>
      <xdr:col>55</xdr:col>
      <xdr:colOff>0</xdr:colOff>
      <xdr:row>58</xdr:row>
      <xdr:rowOff>121520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54347"/>
          <a:ext cx="8382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110247</xdr:rowOff>
    </xdr:from>
    <xdr:to>
      <xdr:col>50</xdr:col>
      <xdr:colOff>114300</xdr:colOff>
      <xdr:row>58</xdr:row>
      <xdr:rowOff>121936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4347"/>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121936</xdr:rowOff>
    </xdr:from>
    <xdr:to>
      <xdr:col>45</xdr:col>
      <xdr:colOff>177800</xdr:colOff>
      <xdr:row>58</xdr:row>
      <xdr:rowOff>126462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6036"/>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114114</xdr:rowOff>
    </xdr:from>
    <xdr:to>
      <xdr:col>41</xdr:col>
      <xdr:colOff>50800</xdr:colOff>
      <xdr:row>58</xdr:row>
      <xdr:rowOff>126462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58214"/>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70720</xdr:rowOff>
    </xdr:from>
    <xdr:to>
      <xdr:col>55</xdr:col>
      <xdr:colOff>50800</xdr:colOff>
      <xdr:row>59</xdr:row>
      <xdr:rowOff>870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157097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59447</xdr:rowOff>
    </xdr:from>
    <xdr:to>
      <xdr:col>50</xdr:col>
      <xdr:colOff>165100</xdr:colOff>
      <xdr:row>58</xdr:row>
      <xdr:rowOff>161047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152174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71136</xdr:rowOff>
    </xdr:from>
    <xdr:to>
      <xdr:col>46</xdr:col>
      <xdr:colOff>38100</xdr:colOff>
      <xdr:row>59</xdr:row>
      <xdr:rowOff>1286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163863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75662</xdr:rowOff>
    </xdr:from>
    <xdr:to>
      <xdr:col>41</xdr:col>
      <xdr:colOff>101600</xdr:colOff>
      <xdr:row>59</xdr:row>
      <xdr:rowOff>5812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168389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63314</xdr:rowOff>
    </xdr:from>
    <xdr:to>
      <xdr:col>36</xdr:col>
      <xdr:colOff>165100</xdr:colOff>
      <xdr:row>58</xdr:row>
      <xdr:rowOff>164914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156041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147808</xdr:rowOff>
    </xdr:from>
    <xdr:to>
      <xdr:col>55</xdr:col>
      <xdr:colOff>0</xdr:colOff>
      <xdr:row>78</xdr:row>
      <xdr:rowOff>149698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0908"/>
          <a:ext cx="8382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147808</xdr:rowOff>
    </xdr:from>
    <xdr:to>
      <xdr:col>50</xdr:col>
      <xdr:colOff>114300</xdr:colOff>
      <xdr:row>78</xdr:row>
      <xdr:rowOff>167832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20908"/>
          <a:ext cx="889000" cy="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167832</xdr:rowOff>
    </xdr:from>
    <xdr:to>
      <xdr:col>45</xdr:col>
      <xdr:colOff>177800</xdr:colOff>
      <xdr:row>79</xdr:row>
      <xdr:rowOff>817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093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817</xdr:rowOff>
    </xdr:from>
    <xdr:to>
      <xdr:col>41</xdr:col>
      <xdr:colOff>50800</xdr:colOff>
      <xdr:row>79</xdr:row>
      <xdr:rowOff>1163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45367"/>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98898</xdr:rowOff>
    </xdr:from>
    <xdr:to>
      <xdr:col>55</xdr:col>
      <xdr:colOff>50800</xdr:colOff>
      <xdr:row>79</xdr:row>
      <xdr:rowOff>29048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97008</xdr:rowOff>
    </xdr:from>
    <xdr:to>
      <xdr:col>50</xdr:col>
      <xdr:colOff>165100</xdr:colOff>
      <xdr:row>79</xdr:row>
      <xdr:rowOff>27158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18285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117032</xdr:rowOff>
    </xdr:from>
    <xdr:to>
      <xdr:col>46</xdr:col>
      <xdr:colOff>38100</xdr:colOff>
      <xdr:row>79</xdr:row>
      <xdr:rowOff>47182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38309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121467</xdr:rowOff>
    </xdr:from>
    <xdr:to>
      <xdr:col>41</xdr:col>
      <xdr:colOff>101600</xdr:colOff>
      <xdr:row>79</xdr:row>
      <xdr:rowOff>51617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42744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121813</xdr:rowOff>
    </xdr:from>
    <xdr:to>
      <xdr:col>36</xdr:col>
      <xdr:colOff>165100</xdr:colOff>
      <xdr:row>79</xdr:row>
      <xdr:rowOff>51963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43090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127811</xdr:rowOff>
    </xdr:from>
    <xdr:to>
      <xdr:col>55</xdr:col>
      <xdr:colOff>0</xdr:colOff>
      <xdr:row>97</xdr:row>
      <xdr:rowOff>145757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8461"/>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145757</xdr:rowOff>
    </xdr:from>
    <xdr:to>
      <xdr:col>50</xdr:col>
      <xdr:colOff>114300</xdr:colOff>
      <xdr:row>97</xdr:row>
      <xdr:rowOff>154809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76407"/>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146706</xdr:rowOff>
    </xdr:from>
    <xdr:to>
      <xdr:col>45</xdr:col>
      <xdr:colOff>177800</xdr:colOff>
      <xdr:row>97</xdr:row>
      <xdr:rowOff>154809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77356"/>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102508</xdr:rowOff>
    </xdr:from>
    <xdr:to>
      <xdr:col>41</xdr:col>
      <xdr:colOff>50800</xdr:colOff>
      <xdr:row>97</xdr:row>
      <xdr:rowOff>146706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33158"/>
          <a:ext cx="889000" cy="4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77011</xdr:rowOff>
    </xdr:from>
    <xdr:to>
      <xdr:col>55</xdr:col>
      <xdr:colOff>50800</xdr:colOff>
      <xdr:row>98</xdr:row>
      <xdr:rowOff>7161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94957</xdr:rowOff>
    </xdr:from>
    <xdr:to>
      <xdr:col>50</xdr:col>
      <xdr:colOff>165100</xdr:colOff>
      <xdr:row>98</xdr:row>
      <xdr:rowOff>25107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104009</xdr:rowOff>
    </xdr:from>
    <xdr:to>
      <xdr:col>46</xdr:col>
      <xdr:colOff>38100</xdr:colOff>
      <xdr:row>98</xdr:row>
      <xdr:rowOff>34159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25286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95906</xdr:rowOff>
    </xdr:from>
    <xdr:to>
      <xdr:col>41</xdr:col>
      <xdr:colOff>101600</xdr:colOff>
      <xdr:row>98</xdr:row>
      <xdr:rowOff>26056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51708</xdr:rowOff>
    </xdr:from>
    <xdr:to>
      <xdr:col>36</xdr:col>
      <xdr:colOff>165100</xdr:colOff>
      <xdr:row>97</xdr:row>
      <xdr:rowOff>153308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169835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141140</xdr:rowOff>
    </xdr:from>
    <xdr:to>
      <xdr:col>85</xdr:col>
      <xdr:colOff>127000</xdr:colOff>
      <xdr:row>38</xdr:row>
      <xdr:rowOff>5523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84790"/>
          <a:ext cx="8382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141140</xdr:rowOff>
    </xdr:from>
    <xdr:to>
      <xdr:col>81</xdr:col>
      <xdr:colOff>50800</xdr:colOff>
      <xdr:row>37</xdr:row>
      <xdr:rowOff>165315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84790"/>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155870</xdr:rowOff>
    </xdr:from>
    <xdr:to>
      <xdr:col>76</xdr:col>
      <xdr:colOff>114300</xdr:colOff>
      <xdr:row>37</xdr:row>
      <xdr:rowOff>165315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99520"/>
          <a:ext cx="8890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155870</xdr:rowOff>
    </xdr:from>
    <xdr:to>
      <xdr:col>71</xdr:col>
      <xdr:colOff>177800</xdr:colOff>
      <xdr:row>38</xdr:row>
      <xdr:rowOff>4711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99520"/>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126173</xdr:rowOff>
    </xdr:from>
    <xdr:to>
      <xdr:col>85</xdr:col>
      <xdr:colOff>177800</xdr:colOff>
      <xdr:row>38</xdr:row>
      <xdr:rowOff>56324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698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104600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90340</xdr:rowOff>
    </xdr:from>
    <xdr:to>
      <xdr:col>81</xdr:col>
      <xdr:colOff>101600</xdr:colOff>
      <xdr:row>38</xdr:row>
      <xdr:rowOff>20490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11617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114515</xdr:rowOff>
    </xdr:from>
    <xdr:to>
      <xdr:col>76</xdr:col>
      <xdr:colOff>165100</xdr:colOff>
      <xdr:row>38</xdr:row>
      <xdr:rowOff>44665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35792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105070</xdr:rowOff>
    </xdr:from>
    <xdr:to>
      <xdr:col>72</xdr:col>
      <xdr:colOff>38100</xdr:colOff>
      <xdr:row>38</xdr:row>
      <xdr:rowOff>35220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26347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125362</xdr:rowOff>
    </xdr:from>
    <xdr:to>
      <xdr:col>67</xdr:col>
      <xdr:colOff>101600</xdr:colOff>
      <xdr:row>38</xdr:row>
      <xdr:rowOff>55511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46638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83060</xdr:rowOff>
    </xdr:from>
    <xdr:to>
      <xdr:col>85</xdr:col>
      <xdr:colOff>127000</xdr:colOff>
      <xdr:row>57</xdr:row>
      <xdr:rowOff>84079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55710"/>
          <a:ext cx="8382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84079</xdr:rowOff>
    </xdr:from>
    <xdr:to>
      <xdr:col>81</xdr:col>
      <xdr:colOff>50800</xdr:colOff>
      <xdr:row>57</xdr:row>
      <xdr:rowOff>85245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672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85245</xdr:rowOff>
    </xdr:from>
    <xdr:to>
      <xdr:col>76</xdr:col>
      <xdr:colOff>114300</xdr:colOff>
      <xdr:row>57</xdr:row>
      <xdr:rowOff>128770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57895"/>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88427</xdr:rowOff>
    </xdr:from>
    <xdr:to>
      <xdr:col>71</xdr:col>
      <xdr:colOff>177800</xdr:colOff>
      <xdr:row>57</xdr:row>
      <xdr:rowOff>128770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61077"/>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32260</xdr:rowOff>
    </xdr:from>
    <xdr:to>
      <xdr:col>85</xdr:col>
      <xdr:colOff>177800</xdr:colOff>
      <xdr:row>57</xdr:row>
      <xdr:rowOff>133860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118637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33279</xdr:rowOff>
    </xdr:from>
    <xdr:to>
      <xdr:col>81</xdr:col>
      <xdr:colOff>101600</xdr:colOff>
      <xdr:row>57</xdr:row>
      <xdr:rowOff>134879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126006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34445</xdr:rowOff>
    </xdr:from>
    <xdr:to>
      <xdr:col>76</xdr:col>
      <xdr:colOff>165100</xdr:colOff>
      <xdr:row>57</xdr:row>
      <xdr:rowOff>136045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127172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77970</xdr:rowOff>
    </xdr:from>
    <xdr:to>
      <xdr:col>72</xdr:col>
      <xdr:colOff>38100</xdr:colOff>
      <xdr:row>58</xdr:row>
      <xdr:rowOff>8120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170697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37627</xdr:rowOff>
    </xdr:from>
    <xdr:to>
      <xdr:col>67</xdr:col>
      <xdr:colOff>101600</xdr:colOff>
      <xdr:row>57</xdr:row>
      <xdr:rowOff>139227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130354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129208</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2308"/>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129208</xdr:rowOff>
    </xdr:from>
    <xdr:to>
      <xdr:col>81</xdr:col>
      <xdr:colOff>50800</xdr:colOff>
      <xdr:row>78</xdr:row>
      <xdr:rowOff>132686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02308"/>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132686</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5786"/>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78408</xdr:rowOff>
    </xdr:from>
    <xdr:to>
      <xdr:col>81</xdr:col>
      <xdr:colOff>101600</xdr:colOff>
      <xdr:row>79</xdr:row>
      <xdr:rowOff>8558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171135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81886</xdr:rowOff>
    </xdr:from>
    <xdr:to>
      <xdr:col>76</xdr:col>
      <xdr:colOff>165100</xdr:colOff>
      <xdr:row>79</xdr:row>
      <xdr:rowOff>12036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3163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19900</xdr:rowOff>
    </xdr:from>
    <xdr:to>
      <xdr:col>85</xdr:col>
      <xdr:colOff>127000</xdr:colOff>
      <xdr:row>99</xdr:row>
      <xdr:rowOff>21177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93450"/>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21177</xdr:rowOff>
    </xdr:from>
    <xdr:to>
      <xdr:col>81</xdr:col>
      <xdr:colOff>50800</xdr:colOff>
      <xdr:row>99</xdr:row>
      <xdr:rowOff>24416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9472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24416</xdr:rowOff>
    </xdr:from>
    <xdr:to>
      <xdr:col>76</xdr:col>
      <xdr:colOff>114300</xdr:colOff>
      <xdr:row>99</xdr:row>
      <xdr:rowOff>33100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997966"/>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33100</xdr:rowOff>
    </xdr:from>
    <xdr:to>
      <xdr:col>71</xdr:col>
      <xdr:colOff>177800</xdr:colOff>
      <xdr:row>99</xdr:row>
      <xdr:rowOff>33906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700665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140550</xdr:rowOff>
    </xdr:from>
    <xdr:to>
      <xdr:col>85</xdr:col>
      <xdr:colOff>177800</xdr:colOff>
      <xdr:row>99</xdr:row>
      <xdr:rowOff>70700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55477</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141827</xdr:rowOff>
    </xdr:from>
    <xdr:to>
      <xdr:col>81</xdr:col>
      <xdr:colOff>101600</xdr:colOff>
      <xdr:row>99</xdr:row>
      <xdr:rowOff>71977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9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70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145066</xdr:rowOff>
    </xdr:from>
    <xdr:to>
      <xdr:col>76</xdr:col>
      <xdr:colOff>165100</xdr:colOff>
      <xdr:row>99</xdr:row>
      <xdr:rowOff>75216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9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66343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703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153750</xdr:rowOff>
    </xdr:from>
    <xdr:to>
      <xdr:col>72</xdr:col>
      <xdr:colOff>38100</xdr:colOff>
      <xdr:row>99</xdr:row>
      <xdr:rowOff>83900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9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75027</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68428" y="1704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154556</xdr:rowOff>
    </xdr:from>
    <xdr:to>
      <xdr:col>67</xdr:col>
      <xdr:colOff>101600</xdr:colOff>
      <xdr:row>99</xdr:row>
      <xdr:rowOff>84706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9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75833</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79428" y="170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を除き、類似団体平均を下回る数値で推移している。近年の状況としては、新型コロナウイルス感染症対策の影響により、民生費及び衛生費が一時的に増加しているほか、道路橋りょうの維持や新設改良に係る経費の増加に伴い、土木費も大幅な増額となっており、今後も新設改良が予定されているため、増加傾向が続くと予想される。公債費については、新たに元利償還が始まった起債があることにより増加しており、毎年度、臨時財政対策債を借入れていることから、今後も増加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年度については、地方創生に係る施設の整備を行っており、基金の取崩しが多額となったことにより、実質単年度収支がマイナスとなっている。平成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年度以降の実質単年度収支は、プラスで推移しており、また、財政調整基金も積立てできていることから、健全な状態を維持できている。</a:t>
          </a:r>
        </a:p>
        <a:p>
          <a:r>
            <a:rPr kumimoji="1" lang="ja-JP" altLang="en-US" sz="1300">
              <a:latin typeface="ＭＳ ゴシック" pitchFamily="49" charset="-128"/>
              <a:ea typeface="ＭＳ ゴシック" pitchFamily="49" charset="-128"/>
            </a:rPr>
            <a:t>　令和３年度の特徴としては、普通交付税の追加交付により多額の基金積立ができたことから、例年と比較し、実質単年度収支が大幅な増額となった。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及び下水道事業特別会計については、施設の長寿命化や公営企業会計への移行に係る経費が増加していく見込みであるため、施設の計画的な更新及び使用料の見直しを検討し、財源の確保に努めていく必要がある。</a:t>
          </a:r>
        </a:p>
        <a:p>
          <a:r>
            <a:rPr kumimoji="1" lang="ja-JP" altLang="en-US" sz="1400">
              <a:latin typeface="ＭＳ ゴシック" pitchFamily="49" charset="-128"/>
              <a:ea typeface="ＭＳ ゴシック" pitchFamily="49" charset="-128"/>
            </a:rPr>
            <a:t>　介護保険事業特別会計についても黒字が続いているが、令和元年度に基金を大きく取崩したこと、また、高齢化の加速に伴う保険給付費等の増加が予想されることから、介護予防に努めるとともに基金を積立て備え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2691192</v>
      </c>
      <c r="BO4" s="374"/>
      <c r="BP4" s="374"/>
      <c r="BQ4" s="374"/>
      <c r="BR4" s="374"/>
      <c r="BS4" s="374"/>
      <c r="BT4" s="374"/>
      <c r="BU4" s="375"/>
      <c r="BV4" s="373">
        <v>2724607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6.1</v>
      </c>
      <c r="CU4" s="380"/>
      <c r="CV4" s="380"/>
      <c r="CW4" s="380"/>
      <c r="CX4" s="380"/>
      <c r="CY4" s="380"/>
      <c r="CZ4" s="380"/>
      <c r="DA4" s="381"/>
      <c r="DB4" s="379">
        <v>5.4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2553121</v>
      </c>
      <c r="BO5" s="411"/>
      <c r="BP5" s="411"/>
      <c r="BQ5" s="411"/>
      <c r="BR5" s="411"/>
      <c r="BS5" s="411"/>
      <c r="BT5" s="411"/>
      <c r="BU5" s="412"/>
      <c r="BV5" s="410">
        <v>2589780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75.2</v>
      </c>
      <c r="CU5" s="408"/>
      <c r="CV5" s="408"/>
      <c r="CW5" s="408"/>
      <c r="CX5" s="408"/>
      <c r="CY5" s="408"/>
      <c r="CZ5" s="408"/>
      <c r="DA5" s="409"/>
      <c r="DB5" s="407">
        <v>85.8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138071</v>
      </c>
      <c r="BO6" s="411"/>
      <c r="BP6" s="411"/>
      <c r="BQ6" s="411"/>
      <c r="BR6" s="411"/>
      <c r="BS6" s="411"/>
      <c r="BT6" s="411"/>
      <c r="BU6" s="412"/>
      <c r="BV6" s="410">
        <v>134827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85.5</v>
      </c>
      <c r="CU6" s="448"/>
      <c r="CV6" s="448"/>
      <c r="CW6" s="448"/>
      <c r="CX6" s="448"/>
      <c r="CY6" s="448"/>
      <c r="CZ6" s="448"/>
      <c r="DA6" s="449"/>
      <c r="DB6" s="447">
        <v>93.1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21308</v>
      </c>
      <c r="BO7" s="411"/>
      <c r="BP7" s="411"/>
      <c r="BQ7" s="411"/>
      <c r="BR7" s="411"/>
      <c r="BS7" s="411"/>
      <c r="BT7" s="411"/>
      <c r="BU7" s="412"/>
      <c r="BV7" s="410">
        <v>44103</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1906404</v>
      </c>
      <c r="CU7" s="411"/>
      <c r="CV7" s="411"/>
      <c r="CW7" s="411"/>
      <c r="CX7" s="411"/>
      <c r="CY7" s="411"/>
      <c r="CZ7" s="411"/>
      <c r="DA7" s="412"/>
      <c r="DB7" s="410">
        <v>1689555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116763</v>
      </c>
      <c r="BO8" s="411"/>
      <c r="BP8" s="411"/>
      <c r="BQ8" s="411"/>
      <c r="BR8" s="411"/>
      <c r="BS8" s="411"/>
      <c r="BT8" s="411"/>
      <c r="BU8" s="412"/>
      <c r="BV8" s="410">
        <v>90724</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0.89</v>
      </c>
      <c r="CU8" s="451"/>
      <c r="CV8" s="451"/>
      <c r="CW8" s="451"/>
      <c r="CX8" s="451"/>
      <c r="CY8" s="451"/>
      <c r="CZ8" s="451"/>
      <c r="DA8" s="452"/>
      <c r="DB8" s="450">
        <v>0.94</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3038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26039</v>
      </c>
      <c r="BO9" s="411"/>
      <c r="BP9" s="411"/>
      <c r="BQ9" s="411"/>
      <c r="BR9" s="411"/>
      <c r="BS9" s="411"/>
      <c r="BT9" s="411"/>
      <c r="BU9" s="412"/>
      <c r="BV9" s="410">
        <v>16970</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1.7</v>
      </c>
      <c r="CU9" s="408"/>
      <c r="CV9" s="408"/>
      <c r="CW9" s="408"/>
      <c r="CX9" s="408"/>
      <c r="CY9" s="408"/>
      <c r="CZ9" s="408"/>
      <c r="DA9" s="409"/>
      <c r="DB9" s="407">
        <v>1.8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3214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94</v>
      </c>
      <c r="AV10" s="443"/>
      <c r="AW10" s="443"/>
      <c r="AX10" s="443"/>
      <c r="AY10" s="444" t="s">
        <v>120</v>
      </c>
      <c r="AZ10" s="445"/>
      <c r="BA10" s="445"/>
      <c r="BB10" s="445"/>
      <c r="BC10" s="445"/>
      <c r="BD10" s="445"/>
      <c r="BE10" s="445"/>
      <c r="BF10" s="445"/>
      <c r="BG10" s="445"/>
      <c r="BH10" s="445"/>
      <c r="BI10" s="445"/>
      <c r="BJ10" s="445"/>
      <c r="BK10" s="445"/>
      <c r="BL10" s="445"/>
      <c r="BM10" s="446"/>
      <c r="BN10" s="410">
        <v>171427</v>
      </c>
      <c r="BO10" s="411"/>
      <c r="BP10" s="411"/>
      <c r="BQ10" s="411"/>
      <c r="BR10" s="411"/>
      <c r="BS10" s="411"/>
      <c r="BT10" s="411"/>
      <c r="BU10" s="412"/>
      <c r="BV10" s="410">
        <v>15411</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2860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2815</v>
      </c>
      <c r="S13" s="495"/>
      <c r="T13" s="495"/>
      <c r="U13" s="495"/>
      <c r="V13" s="496"/>
      <c r="W13" s="426" t="s">
        <v>138</v>
      </c>
      <c r="X13" s="427"/>
      <c r="Y13" s="427"/>
      <c r="Z13" s="427"/>
      <c r="AA13" s="427"/>
      <c r="AB13" s="417"/>
      <c r="AC13" s="461">
        <v>53</v>
      </c>
      <c r="AD13" s="462"/>
      <c r="AE13" s="462"/>
      <c r="AF13" s="462"/>
      <c r="AG13" s="504"/>
      <c r="AH13" s="461">
        <v>68</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197466</v>
      </c>
      <c r="BO13" s="411"/>
      <c r="BP13" s="411"/>
      <c r="BQ13" s="411"/>
      <c r="BR13" s="411"/>
      <c r="BS13" s="411"/>
      <c r="BT13" s="411"/>
      <c r="BU13" s="412"/>
      <c r="BV13" s="410">
        <v>32381</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-1.9</v>
      </c>
      <c r="CU13" s="408"/>
      <c r="CV13" s="408"/>
      <c r="CW13" s="408"/>
      <c r="CX13" s="408"/>
      <c r="CY13" s="408"/>
      <c r="CZ13" s="408"/>
      <c r="DA13" s="409"/>
      <c r="DB13" s="407">
        <v>-2.2999999999999998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2883</v>
      </c>
      <c r="S14" s="495"/>
      <c r="T14" s="495"/>
      <c r="U14" s="495"/>
      <c r="V14" s="496"/>
      <c r="W14" s="400"/>
      <c r="X14" s="401"/>
      <c r="Y14" s="401"/>
      <c r="Z14" s="401"/>
      <c r="AA14" s="401"/>
      <c r="AB14" s="390"/>
      <c r="AC14" s="497">
        <v>4.0999999999999996</v>
      </c>
      <c r="AD14" s="498"/>
      <c r="AE14" s="498"/>
      <c r="AF14" s="498"/>
      <c r="AG14" s="499"/>
      <c r="AH14" s="497">
        <v>4.8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128</v>
      </c>
      <c r="CU14" s="509"/>
      <c r="CV14" s="509"/>
      <c r="CW14" s="509"/>
      <c r="CX14" s="509"/>
      <c r="CY14" s="509"/>
      <c r="CZ14" s="509"/>
      <c r="DA14" s="510"/>
      <c r="DB14" s="508" t="s">
        <v>145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2865</v>
      </c>
      <c r="S15" s="495"/>
      <c r="T15" s="495"/>
      <c r="U15" s="495"/>
      <c r="V15" s="496"/>
      <c r="W15" s="426" t="s">
        <v>147</v>
      </c>
      <c r="X15" s="427"/>
      <c r="Y15" s="427"/>
      <c r="Z15" s="427"/>
      <c r="AA15" s="427"/>
      <c r="AB15" s="417"/>
      <c r="AC15" s="461">
        <v>337</v>
      </c>
      <c r="AD15" s="462"/>
      <c r="AE15" s="462"/>
      <c r="AF15" s="462"/>
      <c r="AG15" s="504"/>
      <c r="AH15" s="461">
        <v>365</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1079277</v>
      </c>
      <c r="BO15" s="374"/>
      <c r="BP15" s="374"/>
      <c r="BQ15" s="374"/>
      <c r="BR15" s="374"/>
      <c r="BS15" s="374"/>
      <c r="BT15" s="374"/>
      <c r="BU15" s="375"/>
      <c r="BV15" s="373">
        <v>1114909</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25.8</v>
      </c>
      <c r="AD16" s="498"/>
      <c r="AE16" s="498"/>
      <c r="AF16" s="498"/>
      <c r="AG16" s="499"/>
      <c r="AH16" s="497">
        <v>26</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1339547</v>
      </c>
      <c r="BO16" s="411"/>
      <c r="BP16" s="411"/>
      <c r="BQ16" s="411"/>
      <c r="BR16" s="411"/>
      <c r="BS16" s="411"/>
      <c r="BT16" s="411"/>
      <c r="BU16" s="412"/>
      <c r="BV16" s="410">
        <v>1224272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917</v>
      </c>
      <c r="AD17" s="462"/>
      <c r="AE17" s="462"/>
      <c r="AF17" s="462"/>
      <c r="AG17" s="504"/>
      <c r="AH17" s="461">
        <v>971</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1411344</v>
      </c>
      <c r="BO17" s="411"/>
      <c r="BP17" s="411"/>
      <c r="BQ17" s="411"/>
      <c r="BR17" s="411"/>
      <c r="BS17" s="411"/>
      <c r="BT17" s="411"/>
      <c r="BU17" s="412"/>
      <c r="BV17" s="410">
        <v>1457583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157</v>
      </c>
      <c r="C18" s="453"/>
      <c r="D18" s="453"/>
      <c r="E18" s="536"/>
      <c r="F18" s="536"/>
      <c r="G18" s="536"/>
      <c r="H18" s="536"/>
      <c r="I18" s="536"/>
      <c r="J18" s="536"/>
      <c r="K18" s="536"/>
      <c r="L18" s="537">
        <v>71.239999999999995</v>
      </c>
      <c r="M18" s="537"/>
      <c r="N18" s="537"/>
      <c r="O18" s="537"/>
      <c r="P18" s="537"/>
      <c r="Q18" s="537"/>
      <c r="R18" s="538"/>
      <c r="S18" s="538"/>
      <c r="T18" s="538"/>
      <c r="U18" s="538"/>
      <c r="V18" s="539"/>
      <c r="W18" s="428"/>
      <c r="X18" s="429"/>
      <c r="Y18" s="429"/>
      <c r="Z18" s="429"/>
      <c r="AA18" s="429"/>
      <c r="AB18" s="420"/>
      <c r="AC18" s="540">
        <v>70.2</v>
      </c>
      <c r="AD18" s="541"/>
      <c r="AE18" s="541"/>
      <c r="AF18" s="541"/>
      <c r="AG18" s="542"/>
      <c r="AH18" s="540">
        <v>69.2</v>
      </c>
      <c r="AI18" s="541"/>
      <c r="AJ18" s="541"/>
      <c r="AK18" s="541"/>
      <c r="AL18" s="543"/>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1464518</v>
      </c>
      <c r="BO18" s="411"/>
      <c r="BP18" s="411"/>
      <c r="BQ18" s="411"/>
      <c r="BR18" s="411"/>
      <c r="BS18" s="411"/>
      <c r="BT18" s="411"/>
      <c r="BU18" s="412"/>
      <c r="BV18" s="410">
        <v>1465390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159</v>
      </c>
      <c r="C19" s="453"/>
      <c r="D19" s="453"/>
      <c r="E19" s="536"/>
      <c r="F19" s="536"/>
      <c r="G19" s="536"/>
      <c r="H19" s="536"/>
      <c r="I19" s="536"/>
      <c r="J19" s="536"/>
      <c r="K19" s="536"/>
      <c r="L19" s="544">
        <v>43</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2203083</v>
      </c>
      <c r="BO19" s="411"/>
      <c r="BP19" s="411"/>
      <c r="BQ19" s="411"/>
      <c r="BR19" s="411"/>
      <c r="BS19" s="411"/>
      <c r="BT19" s="411"/>
      <c r="BU19" s="412"/>
      <c r="BV19" s="410">
        <v>2012213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161</v>
      </c>
      <c r="C20" s="453"/>
      <c r="D20" s="453"/>
      <c r="E20" s="536"/>
      <c r="F20" s="536"/>
      <c r="G20" s="536"/>
      <c r="H20" s="536"/>
      <c r="I20" s="536"/>
      <c r="J20" s="536"/>
      <c r="K20" s="536"/>
      <c r="L20" s="544">
        <v>1127</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162</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1052123</v>
      </c>
      <c r="BO22" s="374"/>
      <c r="BP22" s="374"/>
      <c r="BQ22" s="374"/>
      <c r="BR22" s="374"/>
      <c r="BS22" s="374"/>
      <c r="BT22" s="374"/>
      <c r="BU22" s="375"/>
      <c r="BV22" s="373">
        <v>853766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1052123</v>
      </c>
      <c r="BO23" s="411"/>
      <c r="BP23" s="411"/>
      <c r="BQ23" s="411"/>
      <c r="BR23" s="411"/>
      <c r="BS23" s="411"/>
      <c r="BT23" s="411"/>
      <c r="BU23" s="412"/>
      <c r="BV23" s="410">
        <v>853766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7630</v>
      </c>
      <c r="R24" s="462"/>
      <c r="S24" s="462"/>
      <c r="T24" s="462"/>
      <c r="U24" s="462"/>
      <c r="V24" s="504"/>
      <c r="W24" s="556"/>
      <c r="X24" s="557"/>
      <c r="Y24" s="558"/>
      <c r="Z24" s="460" t="s">
        <v>172</v>
      </c>
      <c r="AA24" s="440"/>
      <c r="AB24" s="440"/>
      <c r="AC24" s="440"/>
      <c r="AD24" s="440"/>
      <c r="AE24" s="440"/>
      <c r="AF24" s="440"/>
      <c r="AG24" s="441"/>
      <c r="AH24" s="461">
        <v>58</v>
      </c>
      <c r="AI24" s="462"/>
      <c r="AJ24" s="462"/>
      <c r="AK24" s="462"/>
      <c r="AL24" s="504"/>
      <c r="AM24" s="461">
        <v>171854</v>
      </c>
      <c r="AN24" s="462"/>
      <c r="AO24" s="462"/>
      <c r="AP24" s="462"/>
      <c r="AQ24" s="462"/>
      <c r="AR24" s="504"/>
      <c r="AS24" s="461">
        <v>2963</v>
      </c>
      <c r="AT24" s="462"/>
      <c r="AU24" s="462"/>
      <c r="AV24" s="462"/>
      <c r="AW24" s="462"/>
      <c r="AX24" s="463"/>
      <c r="AY24" s="529" t="s">
        <v>173</v>
      </c>
      <c r="AZ24" s="530"/>
      <c r="BA24" s="530"/>
      <c r="BB24" s="530"/>
      <c r="BC24" s="530"/>
      <c r="BD24" s="530"/>
      <c r="BE24" s="530"/>
      <c r="BF24" s="530"/>
      <c r="BG24" s="530"/>
      <c r="BH24" s="530"/>
      <c r="BI24" s="530"/>
      <c r="BJ24" s="530"/>
      <c r="BK24" s="530"/>
      <c r="BL24" s="530"/>
      <c r="BM24" s="531"/>
      <c r="BN24" s="410">
        <v>306036</v>
      </c>
      <c r="BO24" s="411"/>
      <c r="BP24" s="411"/>
      <c r="BQ24" s="411"/>
      <c r="BR24" s="411"/>
      <c r="BS24" s="411"/>
      <c r="BT24" s="411"/>
      <c r="BU24" s="412"/>
      <c r="BV24" s="410">
        <v>324332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6100</v>
      </c>
      <c r="R25" s="462"/>
      <c r="S25" s="462"/>
      <c r="T25" s="462"/>
      <c r="U25" s="462"/>
      <c r="V25" s="504"/>
      <c r="W25" s="556"/>
      <c r="X25" s="557"/>
      <c r="Y25" s="558"/>
      <c r="Z25" s="460" t="s">
        <v>175</v>
      </c>
      <c r="AA25" s="440"/>
      <c r="AB25" s="440"/>
      <c r="AC25" s="440"/>
      <c r="AD25" s="440"/>
      <c r="AE25" s="440"/>
      <c r="AF25" s="440"/>
      <c r="AG25" s="441"/>
      <c r="AH25" s="461" t="s">
        <v>128</v>
      </c>
      <c r="AI25" s="462"/>
      <c r="AJ25" s="462"/>
      <c r="AK25" s="462"/>
      <c r="AL25" s="504"/>
      <c r="AM25" s="461" t="s">
        <v>145</v>
      </c>
      <c r="AN25" s="462"/>
      <c r="AO25" s="462"/>
      <c r="AP25" s="462"/>
      <c r="AQ25" s="462"/>
      <c r="AR25" s="504"/>
      <c r="AS25" s="461" t="s">
        <v>128</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4800</v>
      </c>
      <c r="BO25" s="374"/>
      <c r="BP25" s="374"/>
      <c r="BQ25" s="374"/>
      <c r="BR25" s="374"/>
      <c r="BS25" s="374"/>
      <c r="BT25" s="374"/>
      <c r="BU25" s="375"/>
      <c r="BV25" s="373" t="s">
        <v>145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5600</v>
      </c>
      <c r="R26" s="462"/>
      <c r="S26" s="462"/>
      <c r="T26" s="462"/>
      <c r="U26" s="462"/>
      <c r="V26" s="504"/>
      <c r="W26" s="556"/>
      <c r="X26" s="557"/>
      <c r="Y26" s="558"/>
      <c r="Z26" s="460" t="s">
        <v>178</v>
      </c>
      <c r="AA26" s="562"/>
      <c r="AB26" s="562"/>
      <c r="AC26" s="562"/>
      <c r="AD26" s="562"/>
      <c r="AE26" s="562"/>
      <c r="AF26" s="562"/>
      <c r="AG26" s="563"/>
      <c r="AH26" s="461">
        <v>4</v>
      </c>
      <c r="AI26" s="462"/>
      <c r="AJ26" s="462"/>
      <c r="AK26" s="462"/>
      <c r="AL26" s="504"/>
      <c r="AM26" s="461">
        <v>11208</v>
      </c>
      <c r="AN26" s="462"/>
      <c r="AO26" s="462"/>
      <c r="AP26" s="462"/>
      <c r="AQ26" s="462"/>
      <c r="AR26" s="504"/>
      <c r="AS26" s="461">
        <v>2802</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145</v>
      </c>
      <c r="BO26" s="411"/>
      <c r="BP26" s="411"/>
      <c r="BQ26" s="411"/>
      <c r="BR26" s="411"/>
      <c r="BS26" s="411"/>
      <c r="BT26" s="411"/>
      <c r="BU26" s="412"/>
      <c r="BV26" s="410" t="s">
        <v>145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3440</v>
      </c>
      <c r="R27" s="462"/>
      <c r="S27" s="462"/>
      <c r="T27" s="462"/>
      <c r="U27" s="462"/>
      <c r="V27" s="504"/>
      <c r="W27" s="556"/>
      <c r="X27" s="557"/>
      <c r="Y27" s="558"/>
      <c r="Z27" s="460" t="s">
        <v>181</v>
      </c>
      <c r="AA27" s="440"/>
      <c r="AB27" s="440"/>
      <c r="AC27" s="440"/>
      <c r="AD27" s="440"/>
      <c r="AE27" s="440"/>
      <c r="AF27" s="440"/>
      <c r="AG27" s="441"/>
      <c r="AH27" s="461">
        <v>6</v>
      </c>
      <c r="AI27" s="462"/>
      <c r="AJ27" s="462"/>
      <c r="AK27" s="462"/>
      <c r="AL27" s="504"/>
      <c r="AM27" s="461">
        <v>16531</v>
      </c>
      <c r="AN27" s="462"/>
      <c r="AO27" s="462"/>
      <c r="AP27" s="462"/>
      <c r="AQ27" s="462"/>
      <c r="AR27" s="504"/>
      <c r="AS27" s="461">
        <v>2755</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32" t="s">
        <v>129</v>
      </c>
      <c r="BO27" s="533"/>
      <c r="BP27" s="533"/>
      <c r="BQ27" s="533"/>
      <c r="BR27" s="533"/>
      <c r="BS27" s="533"/>
      <c r="BT27" s="533"/>
      <c r="BU27" s="534"/>
      <c r="BV27" s="532" t="s">
        <v>145</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2700</v>
      </c>
      <c r="R28" s="462"/>
      <c r="S28" s="462"/>
      <c r="T28" s="462"/>
      <c r="U28" s="462"/>
      <c r="V28" s="504"/>
      <c r="W28" s="556"/>
      <c r="X28" s="557"/>
      <c r="Y28" s="558"/>
      <c r="Z28" s="460" t="s">
        <v>184</v>
      </c>
      <c r="AA28" s="440"/>
      <c r="AB28" s="440"/>
      <c r="AC28" s="440"/>
      <c r="AD28" s="440"/>
      <c r="AE28" s="440"/>
      <c r="AF28" s="440"/>
      <c r="AG28" s="441"/>
      <c r="AH28" s="461" t="s">
        <v>129</v>
      </c>
      <c r="AI28" s="462"/>
      <c r="AJ28" s="462"/>
      <c r="AK28" s="462"/>
      <c r="AL28" s="504"/>
      <c r="AM28" s="461" t="s">
        <v>128</v>
      </c>
      <c r="AN28" s="462"/>
      <c r="AO28" s="462"/>
      <c r="AP28" s="462"/>
      <c r="AQ28" s="462"/>
      <c r="AR28" s="504"/>
      <c r="AS28" s="461" t="s">
        <v>145</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1402493</v>
      </c>
      <c r="BO28" s="374"/>
      <c r="BP28" s="374"/>
      <c r="BQ28" s="374"/>
      <c r="BR28" s="374"/>
      <c r="BS28" s="374"/>
      <c r="BT28" s="374"/>
      <c r="BU28" s="375"/>
      <c r="BV28" s="373">
        <v>1231066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8</v>
      </c>
      <c r="M29" s="462"/>
      <c r="N29" s="462"/>
      <c r="O29" s="462"/>
      <c r="P29" s="504"/>
      <c r="Q29" s="461">
        <v>2460</v>
      </c>
      <c r="R29" s="462"/>
      <c r="S29" s="462"/>
      <c r="T29" s="462"/>
      <c r="U29" s="462"/>
      <c r="V29" s="504"/>
      <c r="W29" s="559"/>
      <c r="X29" s="560"/>
      <c r="Y29" s="561"/>
      <c r="Z29" s="460" t="s">
        <v>187</v>
      </c>
      <c r="AA29" s="440"/>
      <c r="AB29" s="440"/>
      <c r="AC29" s="440"/>
      <c r="AD29" s="440"/>
      <c r="AE29" s="440"/>
      <c r="AF29" s="440"/>
      <c r="AG29" s="441"/>
      <c r="AH29" s="461">
        <v>64</v>
      </c>
      <c r="AI29" s="462"/>
      <c r="AJ29" s="462"/>
      <c r="AK29" s="462"/>
      <c r="AL29" s="504"/>
      <c r="AM29" s="461">
        <v>188385</v>
      </c>
      <c r="AN29" s="462"/>
      <c r="AO29" s="462"/>
      <c r="AP29" s="462"/>
      <c r="AQ29" s="462"/>
      <c r="AR29" s="504"/>
      <c r="AS29" s="461">
        <v>2944</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t="s">
        <v>145</v>
      </c>
      <c r="BO29" s="411"/>
      <c r="BP29" s="411"/>
      <c r="BQ29" s="411"/>
      <c r="BR29" s="411"/>
      <c r="BS29" s="411"/>
      <c r="BT29" s="411"/>
      <c r="BU29" s="412"/>
      <c r="BV29" s="410" t="s">
        <v>145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40">
        <v>93.8</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1182248</v>
      </c>
      <c r="BO30" s="533"/>
      <c r="BP30" s="533"/>
      <c r="BQ30" s="533"/>
      <c r="BR30" s="533"/>
      <c r="BS30" s="533"/>
      <c r="BT30" s="533"/>
      <c r="BU30" s="534"/>
      <c r="BV30" s="532">
        <v>1160573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196</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厚木愛甲環境施設組合</v>
      </c>
      <c r="BZ34" s="601"/>
      <c r="CA34" s="601"/>
      <c r="CB34" s="601"/>
      <c r="CC34" s="601"/>
      <c r="CD34" s="601"/>
      <c r="CE34" s="601"/>
      <c r="CF34" s="601"/>
      <c r="CG34" s="601"/>
      <c r="CH34" s="601"/>
      <c r="CI34" s="601"/>
      <c r="CJ34" s="601"/>
      <c r="CK34" s="601"/>
      <c r="CL34" s="601"/>
      <c r="CM34" s="601"/>
      <c r="CN34" s="178"/>
      <c r="CO34" s="600">
        <f>IF(CQ34="","",MAX(C34:D43,U34:V43,AM34:AN43,BE34:BF43,BW34:BX43)+1)</f>
        <v>12</v>
      </c>
      <c r="CP34" s="600"/>
      <c r="CQ34" s="601" t="str">
        <f>IF('各会計、関係団体の財政状況及び健全化判断比率'!BS7="","",'各会計、関係団体の財政状況及び健全化判断比率'!BS7)</f>
        <v>公益財団法人かながわ健康財団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下水道事業特別会計</v>
      </c>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神奈川県後期高齢者医療広域連合（一般会計）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神奈川県後期高齢者医療広域連合（特別会計）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神奈川県町村情報システム共同事業組合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神奈川県市町村職員退職手当組合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0vADpVa1tjHy6cZZ5/nSwLL/BLFnEFD9NSfQBum21sF836hueW1a1bkBK3cqk4VFIi+hgj3D8+ib0n5F8V0esg==" saltValue="p/YQ6NtFmpa9m2rEYiGBu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79" t="s">
        <v>551</v>
      </c>
      <c r="D34" s="1179"/>
      <c r="E34" s="1180"/>
      <c r="F34" s="32">
        <v>3.51</v>
      </c>
      <c r="G34" s="33">
        <v>5.5</v>
      </c>
      <c r="H34" s="33">
        <v>4.63</v>
      </c>
      <c r="I34" s="33">
        <v>4.6500000000000004</v>
      </c>
      <c r="J34" s="34">
        <v>5.84</v>
      </c>
      <c r="K34" s="22"/>
      <c r="L34" s="22"/>
      <c r="M34" s="22"/>
      <c r="N34" s="22"/>
      <c r="O34" s="22"/>
      <c r="P34" s="22"/>
    </row>
    <row r="35" spans="1:16" ht="39" customHeight="1" x14ac:dyDescent="0.15">
      <c r="A35" s="22"/>
      <c r="B35" s="35"/>
      <c r="C35" s="1173" t="s">
        <v>552</v>
      </c>
      <c r="D35" s="1174"/>
      <c r="E35" s="1175"/>
      <c r="F35" s="36">
        <v>1.63</v>
      </c>
      <c r="G35" s="37">
        <v>0.81</v>
      </c>
      <c r="H35" s="37">
        <v>0.65</v>
      </c>
      <c r="I35" s="37">
        <v>0.64</v>
      </c>
      <c r="J35" s="38">
        <v>0.97</v>
      </c>
      <c r="K35" s="22"/>
      <c r="L35" s="22"/>
      <c r="M35" s="22"/>
      <c r="N35" s="22"/>
      <c r="O35" s="22"/>
      <c r="P35" s="22"/>
    </row>
    <row r="36" spans="1:16" ht="39" customHeight="1" x14ac:dyDescent="0.15">
      <c r="A36" s="22"/>
      <c r="B36" s="35"/>
      <c r="C36" s="1173" t="s">
        <v>553</v>
      </c>
      <c r="D36" s="1174"/>
      <c r="E36" s="1175"/>
      <c r="F36" s="36">
        <v>0.48</v>
      </c>
      <c r="G36" s="37">
        <v>0.02</v>
      </c>
      <c r="H36" s="37">
        <v>0.27</v>
      </c>
      <c r="I36" s="37">
        <v>0.28999999999999998</v>
      </c>
      <c r="J36" s="38">
        <v>0.44</v>
      </c>
      <c r="K36" s="22"/>
      <c r="L36" s="22"/>
      <c r="M36" s="22"/>
      <c r="N36" s="22"/>
      <c r="O36" s="22"/>
      <c r="P36" s="22"/>
    </row>
    <row r="37" spans="1:16" ht="39" customHeight="1" x14ac:dyDescent="0.15">
      <c r="A37" s="22"/>
      <c r="B37" s="35"/>
      <c r="C37" s="1173" t="s">
        <v>554</v>
      </c>
      <c r="D37" s="1174"/>
      <c r="E37" s="1175"/>
      <c r="F37" s="36">
        <v>0.62</v>
      </c>
      <c r="G37" s="37">
        <v>0.46</v>
      </c>
      <c r="H37" s="37">
        <v>0.36</v>
      </c>
      <c r="I37" s="37">
        <v>0.45</v>
      </c>
      <c r="J37" s="38">
        <v>0.42</v>
      </c>
      <c r="K37" s="22"/>
      <c r="L37" s="22"/>
      <c r="M37" s="22"/>
      <c r="N37" s="22"/>
      <c r="O37" s="22"/>
      <c r="P37" s="22"/>
    </row>
    <row r="38" spans="1:16" ht="39" customHeight="1" x14ac:dyDescent="0.15">
      <c r="A38" s="22"/>
      <c r="B38" s="35"/>
      <c r="C38" s="1173" t="s">
        <v>555</v>
      </c>
      <c r="D38" s="1174"/>
      <c r="E38" s="1175"/>
      <c r="F38" s="36">
        <v>0.34</v>
      </c>
      <c r="G38" s="37">
        <v>0.34</v>
      </c>
      <c r="H38" s="37">
        <v>0.27</v>
      </c>
      <c r="I38" s="37">
        <v>0.35</v>
      </c>
      <c r="J38" s="38">
        <v>0.28999999999999998</v>
      </c>
      <c r="K38" s="22"/>
      <c r="L38" s="22"/>
      <c r="M38" s="22"/>
      <c r="N38" s="22"/>
      <c r="O38" s="22"/>
      <c r="P38" s="22"/>
    </row>
    <row r="39" spans="1:16" ht="39" customHeight="1" x14ac:dyDescent="0.15">
      <c r="A39" s="22"/>
      <c r="B39" s="35"/>
      <c r="C39" s="1173" t="s">
        <v>556</v>
      </c>
      <c r="D39" s="1174"/>
      <c r="E39" s="1175"/>
      <c r="F39" s="36">
        <v>0</v>
      </c>
      <c r="G39" s="37">
        <v>0.01</v>
      </c>
      <c r="H39" s="37">
        <v>0.03</v>
      </c>
      <c r="I39" s="37">
        <v>7.0000000000000007E-2</v>
      </c>
      <c r="J39" s="38">
        <v>7.0000000000000007E-2</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557</v>
      </c>
      <c r="D42" s="1174"/>
      <c r="E42" s="1175"/>
      <c r="F42" s="36" t="s">
        <v>503</v>
      </c>
      <c r="G42" s="37" t="s">
        <v>503</v>
      </c>
      <c r="H42" s="37" t="s">
        <v>503</v>
      </c>
      <c r="I42" s="37" t="s">
        <v>503</v>
      </c>
      <c r="J42" s="38" t="s">
        <v>503</v>
      </c>
      <c r="K42" s="22"/>
      <c r="L42" s="22"/>
      <c r="M42" s="22"/>
      <c r="N42" s="22"/>
      <c r="O42" s="22"/>
      <c r="P42" s="22"/>
    </row>
    <row r="43" spans="1:16" ht="39" customHeight="1" thickBot="1" x14ac:dyDescent="0.2">
      <c r="A43" s="22"/>
      <c r="B43" s="40"/>
      <c r="C43" s="1176" t="s">
        <v>558</v>
      </c>
      <c r="D43" s="1177"/>
      <c r="E43" s="1178"/>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PjVvPOVow+9yWJY5E2VkPw5ajKxI13ZjG588bJFOZvMmvV0/iSyHuG1Evet1Za0s0C8AKlBepHldD0NkbVk1Q==" saltValue="W/lFRhw72rr8YVSgJk2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16</v>
      </c>
      <c r="L45" s="60">
        <v>18</v>
      </c>
      <c r="M45" s="60">
        <v>31</v>
      </c>
      <c r="N45" s="60">
        <v>35</v>
      </c>
      <c r="O45" s="61">
        <v>37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503</v>
      </c>
      <c r="L46" s="64" t="s">
        <v>503</v>
      </c>
      <c r="M46" s="64" t="s">
        <v>503</v>
      </c>
      <c r="N46" s="64" t="s">
        <v>503</v>
      </c>
      <c r="O46" s="65" t="s">
        <v>503</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503</v>
      </c>
      <c r="L47" s="64" t="s">
        <v>503</v>
      </c>
      <c r="M47" s="64" t="s">
        <v>503</v>
      </c>
      <c r="N47" s="64" t="s">
        <v>503</v>
      </c>
      <c r="O47" s="65" t="s">
        <v>503</v>
      </c>
      <c r="P47" s="48"/>
      <c r="Q47" s="48"/>
      <c r="R47" s="48"/>
      <c r="S47" s="48"/>
      <c r="T47" s="48"/>
      <c r="U47" s="48"/>
    </row>
    <row r="48" spans="1:21" ht="30.75" customHeight="1" x14ac:dyDescent="0.15">
      <c r="A48" s="48"/>
      <c r="B48" s="1183"/>
      <c r="C48" s="1184"/>
      <c r="D48" s="62"/>
      <c r="E48" s="1189" t="s">
        <v>15</v>
      </c>
      <c r="F48" s="1189"/>
      <c r="G48" s="1189"/>
      <c r="H48" s="1189"/>
      <c r="I48" s="1189"/>
      <c r="J48" s="1190"/>
      <c r="K48" s="63">
        <v>63</v>
      </c>
      <c r="L48" s="64">
        <v>67</v>
      </c>
      <c r="M48" s="64">
        <v>66</v>
      </c>
      <c r="N48" s="64">
        <v>67</v>
      </c>
      <c r="O48" s="65">
        <v>68</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503</v>
      </c>
      <c r="L49" s="64" t="s">
        <v>503</v>
      </c>
      <c r="M49" s="64" t="s">
        <v>503</v>
      </c>
      <c r="N49" s="64">
        <v>9</v>
      </c>
      <c r="O49" s="65">
        <v>10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503</v>
      </c>
      <c r="L50" s="64" t="s">
        <v>503</v>
      </c>
      <c r="M50" s="64" t="s">
        <v>503</v>
      </c>
      <c r="N50" s="64" t="s">
        <v>503</v>
      </c>
      <c r="O50" s="65" t="s">
        <v>503</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503</v>
      </c>
      <c r="L51" s="64" t="s">
        <v>503</v>
      </c>
      <c r="M51" s="64" t="s">
        <v>503</v>
      </c>
      <c r="N51" s="64" t="s">
        <v>503</v>
      </c>
      <c r="O51" s="65" t="s">
        <v>503</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131</v>
      </c>
      <c r="L52" s="64">
        <v>128</v>
      </c>
      <c r="M52" s="64">
        <v>134</v>
      </c>
      <c r="N52" s="64">
        <v>135</v>
      </c>
      <c r="O52" s="65">
        <v>144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-52</v>
      </c>
      <c r="L53" s="69">
        <v>-43</v>
      </c>
      <c r="M53" s="69">
        <v>-37</v>
      </c>
      <c r="N53" s="69">
        <v>-24</v>
      </c>
      <c r="O53" s="70">
        <v>-29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LMsxSPqghh3LVsSUOMS+wOt3W/beD554+CjBvzMeSwsYlrM+JpeoULmS22hLszV/PYM2Szf+lU/OE/lnQTp9A==" saltValue="djVFOdrxk4R3g9eSRzPl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07" t="s">
        <v>30</v>
      </c>
      <c r="C41" s="1208"/>
      <c r="D41" s="102"/>
      <c r="E41" s="1213" t="s">
        <v>31</v>
      </c>
      <c r="F41" s="1213"/>
      <c r="G41" s="1213"/>
      <c r="H41" s="1214"/>
      <c r="I41" s="358">
        <v>580</v>
      </c>
      <c r="J41" s="359">
        <v>687</v>
      </c>
      <c r="K41" s="359">
        <v>755</v>
      </c>
      <c r="L41" s="359">
        <v>854</v>
      </c>
      <c r="M41" s="360">
        <v>1052</v>
      </c>
    </row>
    <row r="42" spans="2:13" ht="27.75" customHeight="1" x14ac:dyDescent="0.15">
      <c r="B42" s="1209"/>
      <c r="C42" s="1210"/>
      <c r="D42" s="103"/>
      <c r="E42" s="1215" t="s">
        <v>32</v>
      </c>
      <c r="F42" s="1215"/>
      <c r="G42" s="1215"/>
      <c r="H42" s="1216"/>
      <c r="I42" s="361" t="s">
        <v>503</v>
      </c>
      <c r="J42" s="362" t="s">
        <v>503</v>
      </c>
      <c r="K42" s="362" t="s">
        <v>503</v>
      </c>
      <c r="L42" s="362" t="s">
        <v>503</v>
      </c>
      <c r="M42" s="363" t="s">
        <v>503</v>
      </c>
    </row>
    <row r="43" spans="2:13" ht="27.75" customHeight="1" x14ac:dyDescent="0.15">
      <c r="B43" s="1209"/>
      <c r="C43" s="1210"/>
      <c r="D43" s="103"/>
      <c r="E43" s="1215" t="s">
        <v>33</v>
      </c>
      <c r="F43" s="1215"/>
      <c r="G43" s="1215"/>
      <c r="H43" s="1216"/>
      <c r="I43" s="361">
        <v>578</v>
      </c>
      <c r="J43" s="362">
        <v>569</v>
      </c>
      <c r="K43" s="362">
        <v>537</v>
      </c>
      <c r="L43" s="362">
        <v>493</v>
      </c>
      <c r="M43" s="363">
        <v>477</v>
      </c>
    </row>
    <row r="44" spans="2:13" ht="27.75" customHeight="1" x14ac:dyDescent="0.15">
      <c r="B44" s="1209"/>
      <c r="C44" s="1210"/>
      <c r="D44" s="103"/>
      <c r="E44" s="1215" t="s">
        <v>34</v>
      </c>
      <c r="F44" s="1215"/>
      <c r="G44" s="1215"/>
      <c r="H44" s="1216"/>
      <c r="I44" s="361" t="s">
        <v>503</v>
      </c>
      <c r="J44" s="362" t="s">
        <v>503</v>
      </c>
      <c r="K44" s="362" t="s">
        <v>503</v>
      </c>
      <c r="L44" s="362">
        <v>9</v>
      </c>
      <c r="M44" s="363">
        <v>10</v>
      </c>
    </row>
    <row r="45" spans="2:13" ht="27.75" customHeight="1" x14ac:dyDescent="0.15">
      <c r="B45" s="1209"/>
      <c r="C45" s="1210"/>
      <c r="D45" s="103"/>
      <c r="E45" s="1215" t="s">
        <v>35</v>
      </c>
      <c r="F45" s="1215"/>
      <c r="G45" s="1215"/>
      <c r="H45" s="1216"/>
      <c r="I45" s="361">
        <v>438</v>
      </c>
      <c r="J45" s="362">
        <v>143</v>
      </c>
      <c r="K45" s="362">
        <v>129</v>
      </c>
      <c r="L45" s="362">
        <v>93</v>
      </c>
      <c r="M45" s="363">
        <v>100</v>
      </c>
    </row>
    <row r="46" spans="2:13" ht="27.75" customHeight="1" x14ac:dyDescent="0.15">
      <c r="B46" s="1209"/>
      <c r="C46" s="1210"/>
      <c r="D46" s="104"/>
      <c r="E46" s="1215" t="s">
        <v>36</v>
      </c>
      <c r="F46" s="1215"/>
      <c r="G46" s="1215"/>
      <c r="H46" s="1216"/>
      <c r="I46" s="361" t="s">
        <v>503</v>
      </c>
      <c r="J46" s="362" t="s">
        <v>503</v>
      </c>
      <c r="K46" s="362" t="s">
        <v>503</v>
      </c>
      <c r="L46" s="362" t="s">
        <v>503</v>
      </c>
      <c r="M46" s="363" t="s">
        <v>503</v>
      </c>
    </row>
    <row r="47" spans="2:13" ht="27.75" customHeight="1" x14ac:dyDescent="0.15">
      <c r="B47" s="1209"/>
      <c r="C47" s="1210"/>
      <c r="D47" s="105"/>
      <c r="E47" s="1217" t="s">
        <v>37</v>
      </c>
      <c r="F47" s="1218"/>
      <c r="G47" s="1218"/>
      <c r="H47" s="1219"/>
      <c r="I47" s="361" t="s">
        <v>503</v>
      </c>
      <c r="J47" s="362" t="s">
        <v>503</v>
      </c>
      <c r="K47" s="362" t="s">
        <v>503</v>
      </c>
      <c r="L47" s="362" t="s">
        <v>503</v>
      </c>
      <c r="M47" s="363" t="s">
        <v>503</v>
      </c>
    </row>
    <row r="48" spans="2:13" ht="27.75" customHeight="1" x14ac:dyDescent="0.15">
      <c r="B48" s="1209"/>
      <c r="C48" s="1210"/>
      <c r="D48" s="103"/>
      <c r="E48" s="1215" t="s">
        <v>38</v>
      </c>
      <c r="F48" s="1215"/>
      <c r="G48" s="1215"/>
      <c r="H48" s="1216"/>
      <c r="I48" s="361" t="s">
        <v>503</v>
      </c>
      <c r="J48" s="362" t="s">
        <v>503</v>
      </c>
      <c r="K48" s="362" t="s">
        <v>503</v>
      </c>
      <c r="L48" s="362" t="s">
        <v>503</v>
      </c>
      <c r="M48" s="363" t="s">
        <v>503</v>
      </c>
    </row>
    <row r="49" spans="2:13" ht="27.75" customHeight="1" x14ac:dyDescent="0.15">
      <c r="B49" s="1211"/>
      <c r="C49" s="1212"/>
      <c r="D49" s="103"/>
      <c r="E49" s="1215" t="s">
        <v>39</v>
      </c>
      <c r="F49" s="1215"/>
      <c r="G49" s="1215"/>
      <c r="H49" s="1216"/>
      <c r="I49" s="361" t="s">
        <v>503</v>
      </c>
      <c r="J49" s="362" t="s">
        <v>503</v>
      </c>
      <c r="K49" s="362" t="s">
        <v>503</v>
      </c>
      <c r="L49" s="362" t="s">
        <v>503</v>
      </c>
      <c r="M49" s="363" t="s">
        <v>503</v>
      </c>
    </row>
    <row r="50" spans="2:13" ht="27.75" customHeight="1" x14ac:dyDescent="0.15">
      <c r="B50" s="1220" t="s">
        <v>40</v>
      </c>
      <c r="C50" s="1221"/>
      <c r="D50" s="106"/>
      <c r="E50" s="1215" t="s">
        <v>41</v>
      </c>
      <c r="F50" s="1215"/>
      <c r="G50" s="1215"/>
      <c r="H50" s="1216"/>
      <c r="I50" s="361">
        <v>2325</v>
      </c>
      <c r="J50" s="362">
        <v>2346</v>
      </c>
      <c r="K50" s="362">
        <v>2416</v>
      </c>
      <c r="L50" s="362">
        <v>2429</v>
      </c>
      <c r="M50" s="363">
        <v>2639</v>
      </c>
    </row>
    <row r="51" spans="2:13" ht="27.75" customHeight="1" x14ac:dyDescent="0.15">
      <c r="B51" s="1209"/>
      <c r="C51" s="1210"/>
      <c r="D51" s="103"/>
      <c r="E51" s="1215" t="s">
        <v>42</v>
      </c>
      <c r="F51" s="1215"/>
      <c r="G51" s="1215"/>
      <c r="H51" s="1216"/>
      <c r="I51" s="361" t="s">
        <v>503</v>
      </c>
      <c r="J51" s="362" t="s">
        <v>503</v>
      </c>
      <c r="K51" s="362" t="s">
        <v>503</v>
      </c>
      <c r="L51" s="362" t="s">
        <v>503</v>
      </c>
      <c r="M51" s="363" t="s">
        <v>503</v>
      </c>
    </row>
    <row r="52" spans="2:13" ht="27.75" customHeight="1" x14ac:dyDescent="0.15">
      <c r="B52" s="1211"/>
      <c r="C52" s="1212"/>
      <c r="D52" s="103"/>
      <c r="E52" s="1215" t="s">
        <v>43</v>
      </c>
      <c r="F52" s="1215"/>
      <c r="G52" s="1215"/>
      <c r="H52" s="1216"/>
      <c r="I52" s="361">
        <v>1487</v>
      </c>
      <c r="J52" s="362">
        <v>1529</v>
      </c>
      <c r="K52" s="362">
        <v>1504</v>
      </c>
      <c r="L52" s="362">
        <v>1538</v>
      </c>
      <c r="M52" s="363">
        <v>1592</v>
      </c>
    </row>
    <row r="53" spans="2:13" ht="27.75" customHeight="1" thickBot="1" x14ac:dyDescent="0.2">
      <c r="B53" s="1222" t="s">
        <v>44</v>
      </c>
      <c r="C53" s="1223"/>
      <c r="D53" s="107"/>
      <c r="E53" s="1224" t="s">
        <v>45</v>
      </c>
      <c r="F53" s="1224"/>
      <c r="G53" s="1224"/>
      <c r="H53" s="1225"/>
      <c r="I53" s="364">
        <v>-2215</v>
      </c>
      <c r="J53" s="365">
        <v>-2475</v>
      </c>
      <c r="K53" s="365">
        <v>-2500</v>
      </c>
      <c r="L53" s="365">
        <v>-2519</v>
      </c>
      <c r="M53" s="366">
        <v>-2592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0kYEuyaUjM4ec5oHNq1uczbExebvfFlHjiAMH+QmdkQ16c4rRi98XBTtsqRmom2TigvWRbx9Z66P0VYznTnYQ==" saltValue="Z1oMEOA0FjYY15NtClDM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4" t="s">
        <v>48</v>
      </c>
      <c r="D55" s="1234"/>
      <c r="E55" s="1235"/>
      <c r="F55" s="119">
        <v>1216</v>
      </c>
      <c r="G55" s="119">
        <v>1231</v>
      </c>
      <c r="H55" s="120">
        <v>1402</v>
      </c>
    </row>
    <row r="56" spans="2:8" ht="52.5" customHeight="1" x14ac:dyDescent="0.15">
      <c r="B56" s="121"/>
      <c r="C56" s="1236" t="s">
        <v>49</v>
      </c>
      <c r="D56" s="1236"/>
      <c r="E56" s="1237"/>
      <c r="F56" s="122" t="s">
        <v>503</v>
      </c>
      <c r="G56" s="122" t="s">
        <v>503</v>
      </c>
      <c r="H56" s="123" t="s">
        <v>503</v>
      </c>
    </row>
    <row r="57" spans="2:8" ht="53.25" customHeight="1" x14ac:dyDescent="0.15">
      <c r="B57" s="121"/>
      <c r="C57" s="1238" t="s">
        <v>50</v>
      </c>
      <c r="D57" s="1238"/>
      <c r="E57" s="1239"/>
      <c r="F57" s="124">
        <v>1173</v>
      </c>
      <c r="G57" s="124">
        <v>1161</v>
      </c>
      <c r="H57" s="125">
        <v>1182</v>
      </c>
    </row>
    <row r="58" spans="2:8" ht="45.75" customHeight="1" x14ac:dyDescent="0.15">
      <c r="B58" s="126"/>
      <c r="C58" s="1226" t="s">
        <v>572</v>
      </c>
      <c r="D58" s="1227"/>
      <c r="E58" s="1228"/>
      <c r="F58" s="127">
        <v>726</v>
      </c>
      <c r="G58" s="127">
        <v>714</v>
      </c>
      <c r="H58" s="128">
        <v>730</v>
      </c>
    </row>
    <row r="59" spans="2:8" ht="45.75" customHeight="1" x14ac:dyDescent="0.15">
      <c r="B59" s="126"/>
      <c r="C59" s="1226" t="s">
        <v>573</v>
      </c>
      <c r="D59" s="1227"/>
      <c r="E59" s="1228"/>
      <c r="F59" s="127">
        <v>193</v>
      </c>
      <c r="G59" s="127">
        <v>193</v>
      </c>
      <c r="H59" s="128">
        <v>193</v>
      </c>
    </row>
    <row r="60" spans="2:8" ht="45.75" customHeight="1" x14ac:dyDescent="0.15">
      <c r="B60" s="126"/>
      <c r="C60" s="1226" t="s">
        <v>574</v>
      </c>
      <c r="D60" s="1227"/>
      <c r="E60" s="1228"/>
      <c r="F60" s="127">
        <v>110</v>
      </c>
      <c r="G60" s="127">
        <v>107</v>
      </c>
      <c r="H60" s="128">
        <v>103</v>
      </c>
    </row>
    <row r="61" spans="2:8" ht="45.75" customHeight="1" x14ac:dyDescent="0.15">
      <c r="B61" s="126"/>
      <c r="C61" s="1226" t="s">
        <v>575</v>
      </c>
      <c r="D61" s="1227"/>
      <c r="E61" s="1228"/>
      <c r="F61" s="127">
        <v>47</v>
      </c>
      <c r="G61" s="127">
        <v>56</v>
      </c>
      <c r="H61" s="128">
        <v>68</v>
      </c>
    </row>
    <row r="62" spans="2:8" ht="45.75" customHeight="1" thickBot="1" x14ac:dyDescent="0.2">
      <c r="B62" s="129"/>
      <c r="C62" s="1229" t="s">
        <v>576</v>
      </c>
      <c r="D62" s="1230"/>
      <c r="E62" s="1231"/>
      <c r="F62" s="130">
        <v>31</v>
      </c>
      <c r="G62" s="130">
        <v>26</v>
      </c>
      <c r="H62" s="131">
        <v>23</v>
      </c>
    </row>
    <row r="63" spans="2:8" ht="52.5" customHeight="1" thickBot="1" x14ac:dyDescent="0.2">
      <c r="B63" s="132"/>
      <c r="C63" s="1232" t="s">
        <v>51</v>
      </c>
      <c r="D63" s="1232"/>
      <c r="E63" s="1233"/>
      <c r="F63" s="133">
        <v>2389</v>
      </c>
      <c r="G63" s="133">
        <v>2392</v>
      </c>
      <c r="H63" s="134">
        <v>2585</v>
      </c>
    </row>
    <row r="64" spans="2:8" x14ac:dyDescent="0.15"/>
  </sheetData>
  <sheetProtection algorithmName="SHA-512" hashValue="EKfSFt+XHybg26/efjsIaTo52Sg5q+ot9cykZN2P0NFFSgs9ZM7JzyyVssHnrZBG/kD+vUHaOiCwz9XGImzRxQ==" saltValue="DOTL97P8lRW3M760oRce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291767</v>
      </c>
      <c r="E3" s="153"/>
      <c r="F3" s="154">
        <v>317319</v>
      </c>
      <c r="G3" s="155"/>
      <c r="H3" s="156"/>
    </row>
    <row r="4" spans="1:8" x14ac:dyDescent="0.15">
      <c r="A4" s="157"/>
      <c r="B4" s="158"/>
      <c r="C4" s="159"/>
      <c r="D4" s="160">
        <v>64389</v>
      </c>
      <c r="E4" s="161"/>
      <c r="F4" s="162">
        <v>164214</v>
      </c>
      <c r="G4" s="163"/>
      <c r="H4" s="164"/>
    </row>
    <row r="5" spans="1:8" x14ac:dyDescent="0.15">
      <c r="A5" s="145" t="s">
        <v>537</v>
      </c>
      <c r="B5" s="150"/>
      <c r="C5" s="151"/>
      <c r="D5" s="152">
        <v>164596</v>
      </c>
      <c r="E5" s="153"/>
      <c r="F5" s="154">
        <v>289738</v>
      </c>
      <c r="G5" s="155"/>
      <c r="H5" s="156"/>
    </row>
    <row r="6" spans="1:8" x14ac:dyDescent="0.15">
      <c r="A6" s="157"/>
      <c r="B6" s="158"/>
      <c r="C6" s="159"/>
      <c r="D6" s="160">
        <v>95191</v>
      </c>
      <c r="E6" s="161"/>
      <c r="F6" s="162">
        <v>156238</v>
      </c>
      <c r="G6" s="163"/>
      <c r="H6" s="164"/>
    </row>
    <row r="7" spans="1:8" x14ac:dyDescent="0.15">
      <c r="A7" s="145" t="s">
        <v>538</v>
      </c>
      <c r="B7" s="150"/>
      <c r="C7" s="151"/>
      <c r="D7" s="152">
        <v>59042</v>
      </c>
      <c r="E7" s="153"/>
      <c r="F7" s="154">
        <v>316937</v>
      </c>
      <c r="G7" s="155"/>
      <c r="H7" s="156"/>
    </row>
    <row r="8" spans="1:8" x14ac:dyDescent="0.15">
      <c r="A8" s="157"/>
      <c r="B8" s="158"/>
      <c r="C8" s="159"/>
      <c r="D8" s="160">
        <v>51481</v>
      </c>
      <c r="E8" s="161"/>
      <c r="F8" s="162">
        <v>199150</v>
      </c>
      <c r="G8" s="163"/>
      <c r="H8" s="164"/>
    </row>
    <row r="9" spans="1:8" x14ac:dyDescent="0.15">
      <c r="A9" s="145" t="s">
        <v>539</v>
      </c>
      <c r="B9" s="150"/>
      <c r="C9" s="151"/>
      <c r="D9" s="152">
        <v>68993</v>
      </c>
      <c r="E9" s="153"/>
      <c r="F9" s="154">
        <v>332350</v>
      </c>
      <c r="G9" s="155"/>
      <c r="H9" s="156"/>
    </row>
    <row r="10" spans="1:8" x14ac:dyDescent="0.15">
      <c r="A10" s="157"/>
      <c r="B10" s="158"/>
      <c r="C10" s="159"/>
      <c r="D10" s="160">
        <v>68981</v>
      </c>
      <c r="E10" s="161"/>
      <c r="F10" s="162">
        <v>200453</v>
      </c>
      <c r="G10" s="163"/>
      <c r="H10" s="164"/>
    </row>
    <row r="11" spans="1:8" x14ac:dyDescent="0.15">
      <c r="A11" s="145" t="s">
        <v>540</v>
      </c>
      <c r="B11" s="150"/>
      <c r="C11" s="151"/>
      <c r="D11" s="152">
        <v>81251</v>
      </c>
      <c r="E11" s="153"/>
      <c r="F11" s="154">
        <v>362690</v>
      </c>
      <c r="G11" s="155"/>
      <c r="H11" s="156"/>
    </row>
    <row r="12" spans="1:8" x14ac:dyDescent="0.15">
      <c r="A12" s="157"/>
      <c r="B12" s="158"/>
      <c r="C12" s="165"/>
      <c r="D12" s="160">
        <v>81251</v>
      </c>
      <c r="E12" s="161"/>
      <c r="F12" s="162">
        <v>172580</v>
      </c>
      <c r="G12" s="163"/>
      <c r="H12" s="164"/>
    </row>
    <row r="13" spans="1:8" x14ac:dyDescent="0.15">
      <c r="A13" s="145"/>
      <c r="B13" s="150"/>
      <c r="C13" s="166"/>
      <c r="D13" s="167">
        <v>133130</v>
      </c>
      <c r="E13" s="168"/>
      <c r="F13" s="169">
        <v>323807</v>
      </c>
      <c r="G13" s="170"/>
      <c r="H13" s="156"/>
    </row>
    <row r="14" spans="1:8" x14ac:dyDescent="0.15">
      <c r="A14" s="157"/>
      <c r="B14" s="158"/>
      <c r="C14" s="159"/>
      <c r="D14" s="160">
        <v>72259</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3.51</v>
      </c>
      <c r="C19" s="171">
        <f>ROUND(VALUE(SUBSTITUTE(実質収支比率等に係る経年分析!G$48,"▲","-")),2)</f>
        <v>5.5</v>
      </c>
      <c r="D19" s="171">
        <f>ROUND(VALUE(SUBSTITUTE(実質収支比率等に係る経年分析!H$48,"▲","-")),2)</f>
        <v>4.6399999999999997</v>
      </c>
      <c r="E19" s="171">
        <f>ROUND(VALUE(SUBSTITUTE(実質収支比率等に係る経年分析!I$48,"▲","-")),2)</f>
        <v>5.37</v>
      </c>
      <c r="F19" s="171">
        <f>ROUND(VALUE(SUBSTITUTE(実質収支比率等に係る経年分析!J$48,"▲","-")),2)</f>
        <v>6.12</v>
      </c>
    </row>
    <row r="20" spans="1:11" x14ac:dyDescent="0.15">
      <c r="A20" s="171" t="s">
        <v>55</v>
      </c>
      <c r="B20" s="171">
        <f>ROUND(VALUE(SUBSTITUTE(実質収支比率等に係る経年分析!F$47,"▲","-")),2)</f>
        <v>71.19</v>
      </c>
      <c r="C20" s="171">
        <f>ROUND(VALUE(SUBSTITUTE(実質収支比率等に係る経年分析!G$47,"▲","-")),2)</f>
        <v>73.94</v>
      </c>
      <c r="D20" s="171">
        <f>ROUND(VALUE(SUBSTITUTE(実質収支比率等に係る経年分析!H$47,"▲","-")),2)</f>
        <v>76.41</v>
      </c>
      <c r="E20" s="171">
        <f>ROUND(VALUE(SUBSTITUTE(実質収支比率等に係る経年分析!I$47,"▲","-")),2)</f>
        <v>72.86</v>
      </c>
      <c r="F20" s="171">
        <f>ROUND(VALUE(SUBSTITUTE(実質収支比率等に係る経年分析!J$47,"▲","-")),2)</f>
        <v>73.569999999999993</v>
      </c>
    </row>
    <row r="21" spans="1:11" x14ac:dyDescent="0.15">
      <c r="A21" s="171" t="s">
        <v>56</v>
      </c>
      <c r="B21" s="171">
        <f>IF(ISNUMBER(VALUE(SUBSTITUTE(実質収支比率等に係る経年分析!F$49,"▲","-"))),ROUND(VALUE(SUBSTITUTE(実質収支比率等に係る経年分析!F$49,"▲","-")),2),NA())</f>
        <v>-11.28</v>
      </c>
      <c r="C21" s="171">
        <f>IF(ISNUMBER(VALUE(SUBSTITUTE(実質収支比率等に係る経年分析!G$49,"▲","-"))),ROUND(VALUE(SUBSTITUTE(実質収支比率等に係る経年分析!G$49,"▲","-")),2),NA())</f>
        <v>3.22</v>
      </c>
      <c r="D21" s="171">
        <f>IF(ISNUMBER(VALUE(SUBSTITUTE(実質収支比率等に係る経年分析!H$49,"▲","-"))),ROUND(VALUE(SUBSTITUTE(実質収支比率等に係る経年分析!H$49,"▲","-")),2),NA())</f>
        <v>2.69</v>
      </c>
      <c r="E21" s="171">
        <f>IF(ISNUMBER(VALUE(SUBSTITUTE(実質収支比率等に係る経年分析!I$49,"▲","-"))),ROUND(VALUE(SUBSTITUTE(実質収支比率等に係る経年分析!I$49,"▲","-")),2),NA())</f>
        <v>1.92</v>
      </c>
      <c r="F21" s="171">
        <f>IF(ISNUMBER(VALUE(SUBSTITUTE(実質収支比率等に係る経年分析!J$49,"▲","-"))),ROUND(VALUE(SUBSTITUTE(実質収支比率等に係る経年分析!J$49,"▲","-")),2),NA())</f>
        <v>10.36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0.42</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0.28999999999999998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0.44</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4.6500000000000004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5.84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131</v>
      </c>
      <c r="E42" s="173"/>
      <c r="F42" s="173"/>
      <c r="G42" s="173">
        <f>'実質公債費比率（分子）の構造'!L$52</f>
        <v>128</v>
      </c>
      <c r="H42" s="173"/>
      <c r="I42" s="173"/>
      <c r="J42" s="173">
        <f>'実質公債費比率（分子）の構造'!M$52</f>
        <v>134</v>
      </c>
      <c r="K42" s="173"/>
      <c r="L42" s="173"/>
      <c r="M42" s="173">
        <f>'実質公債費比率（分子）の構造'!N$52</f>
        <v>135</v>
      </c>
      <c r="N42" s="173"/>
      <c r="O42" s="173"/>
      <c r="P42" s="173">
        <f>'実質公債費比率（分子）の構造'!O$52</f>
        <v>144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9</v>
      </c>
      <c r="L45" s="173"/>
      <c r="M45" s="173"/>
      <c r="N45" s="173">
        <f>'実質公債費比率（分子）の構造'!O$49</f>
        <v>10</v>
      </c>
      <c r="O45" s="173"/>
      <c r="P45" s="173"/>
    </row>
    <row r="46" spans="1:16" x14ac:dyDescent="0.15">
      <c r="A46" s="173" t="s">
        <v>67</v>
      </c>
      <c r="B46" s="173">
        <f>'実質公債費比率（分子）の構造'!K$48</f>
        <v>63</v>
      </c>
      <c r="C46" s="173"/>
      <c r="D46" s="173"/>
      <c r="E46" s="173">
        <f>'実質公債費比率（分子）の構造'!L$48</f>
        <v>67</v>
      </c>
      <c r="F46" s="173"/>
      <c r="G46" s="173"/>
      <c r="H46" s="173">
        <f>'実質公債費比率（分子）の構造'!M$48</f>
        <v>66</v>
      </c>
      <c r="I46" s="173"/>
      <c r="J46" s="173"/>
      <c r="K46" s="173">
        <f>'実質公債費比率（分子）の構造'!N$48</f>
        <v>67</v>
      </c>
      <c r="L46" s="173"/>
      <c r="M46" s="173"/>
      <c r="N46" s="173">
        <f>'実質公債費比率（分子）の構造'!O$48</f>
        <v>68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v>
      </c>
      <c r="C49" s="173"/>
      <c r="D49" s="173"/>
      <c r="E49" s="173">
        <f>'実質公債費比率（分子）の構造'!L$45</f>
        <v>18</v>
      </c>
      <c r="F49" s="173"/>
      <c r="G49" s="173"/>
      <c r="H49" s="173">
        <f>'実質公債費比率（分子）の構造'!M$45</f>
        <v>31</v>
      </c>
      <c r="I49" s="173"/>
      <c r="J49" s="173"/>
      <c r="K49" s="173">
        <f>'実質公債費比率（分子）の構造'!N$45</f>
        <v>35</v>
      </c>
      <c r="L49" s="173"/>
      <c r="M49" s="173"/>
      <c r="N49" s="173">
        <f>'実質公債費比率（分子）の構造'!O$45</f>
        <v>37</v>
      </c>
      <c r="O49" s="173"/>
      <c r="P49" s="173"/>
    </row>
    <row r="50" spans="1:16" x14ac:dyDescent="0.15">
      <c r="A50" s="173" t="s">
        <v>71</v>
      </c>
      <c r="B50" s="173" t="e">
        <f>NA()</f>
        <v>#N/A</v>
      </c>
      <c r="C50" s="173">
        <f>IF(ISNUMBER('実質公債費比率（分子）の構造'!K$53),'実質公債費比率（分子）の構造'!K$53,NA())</f>
        <v>-52</v>
      </c>
      <c r="D50" s="173" t="e">
        <f>NA()</f>
        <v>#N/A</v>
      </c>
      <c r="E50" s="173" t="e">
        <f>NA()</f>
        <v>#N/A</v>
      </c>
      <c r="F50" s="173">
        <f>IF(ISNUMBER('実質公債費比率（分子）の構造'!L$53),'実質公債費比率（分子）の構造'!L$53,NA())</f>
        <v>-43</v>
      </c>
      <c r="G50" s="173" t="e">
        <f>NA()</f>
        <v>#N/A</v>
      </c>
      <c r="H50" s="173" t="e">
        <f>NA()</f>
        <v>#N/A</v>
      </c>
      <c r="I50" s="173">
        <f>IF(ISNUMBER('実質公債費比率（分子）の構造'!M$53),'実質公債費比率（分子）の構造'!M$53,NA())</f>
        <v>-37</v>
      </c>
      <c r="J50" s="173" t="e">
        <f>NA()</f>
        <v>#N/A</v>
      </c>
      <c r="K50" s="173" t="e">
        <f>NA()</f>
        <v>#N/A</v>
      </c>
      <c r="L50" s="173">
        <f>IF(ISNUMBER('実質公債費比率（分子）の構造'!N$53),'実質公債費比率（分子）の構造'!N$53,NA())</f>
        <v>-24</v>
      </c>
      <c r="M50" s="173" t="e">
        <f>NA()</f>
        <v>#N/A</v>
      </c>
      <c r="N50" s="173" t="e">
        <f>NA()</f>
        <v>#N/A</v>
      </c>
      <c r="O50" s="173">
        <f>IF(ISNUMBER('実質公債費比率（分子）の構造'!O$53),'実質公債費比率（分子）の構造'!O$53,NA())</f>
        <v>-29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1487</v>
      </c>
      <c r="E56" s="172"/>
      <c r="F56" s="172"/>
      <c r="G56" s="172">
        <f>'将来負担比率（分子）の構造'!J$52</f>
        <v>1529</v>
      </c>
      <c r="H56" s="172"/>
      <c r="I56" s="172"/>
      <c r="J56" s="172">
        <f>'将来負担比率（分子）の構造'!K$52</f>
        <v>1504</v>
      </c>
      <c r="K56" s="172"/>
      <c r="L56" s="172"/>
      <c r="M56" s="172">
        <f>'将来負担比率（分子）の構造'!L$52</f>
        <v>1538</v>
      </c>
      <c r="N56" s="172"/>
      <c r="O56" s="172"/>
      <c r="P56" s="172">
        <f>'将来負担比率（分子）の構造'!M$52</f>
        <v>1592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2325</v>
      </c>
      <c r="E58" s="172"/>
      <c r="F58" s="172"/>
      <c r="G58" s="172">
        <f>'将来負担比率（分子）の構造'!J$50</f>
        <v>2346</v>
      </c>
      <c r="H58" s="172"/>
      <c r="I58" s="172"/>
      <c r="J58" s="172">
        <f>'将来負担比率（分子）の構造'!K$50</f>
        <v>2416</v>
      </c>
      <c r="K58" s="172"/>
      <c r="L58" s="172"/>
      <c r="M58" s="172">
        <f>'将来負担比率（分子）の構造'!L$50</f>
        <v>2429</v>
      </c>
      <c r="N58" s="172"/>
      <c r="O58" s="172"/>
      <c r="P58" s="172">
        <f>'将来負担比率（分子）の構造'!M$50</f>
        <v>2639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438</v>
      </c>
      <c r="C62" s="172"/>
      <c r="D62" s="172"/>
      <c r="E62" s="172">
        <f>'将来負担比率（分子）の構造'!J$45</f>
        <v>143</v>
      </c>
      <c r="F62" s="172"/>
      <c r="G62" s="172"/>
      <c r="H62" s="172">
        <f>'将来負担比率（分子）の構造'!K$45</f>
        <v>129</v>
      </c>
      <c r="I62" s="172"/>
      <c r="J62" s="172"/>
      <c r="K62" s="172">
        <f>'将来負担比率（分子）の構造'!L$45</f>
        <v>93</v>
      </c>
      <c r="L62" s="172"/>
      <c r="M62" s="172"/>
      <c r="N62" s="172">
        <f>'将来負担比率（分子）の構造'!M$45</f>
        <v>100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9</v>
      </c>
      <c r="L63" s="172"/>
      <c r="M63" s="172"/>
      <c r="N63" s="172">
        <f>'将来負担比率（分子）の構造'!M$44</f>
        <v>10</v>
      </c>
      <c r="O63" s="172"/>
      <c r="P63" s="172"/>
    </row>
    <row r="64" spans="1:16" x14ac:dyDescent="0.15">
      <c r="A64" s="172" t="s">
        <v>33</v>
      </c>
      <c r="B64" s="172">
        <f>'将来負担比率（分子）の構造'!I$43</f>
        <v>578</v>
      </c>
      <c r="C64" s="172"/>
      <c r="D64" s="172"/>
      <c r="E64" s="172">
        <f>'将来負担比率（分子）の構造'!J$43</f>
        <v>569</v>
      </c>
      <c r="F64" s="172"/>
      <c r="G64" s="172"/>
      <c r="H64" s="172">
        <f>'将来負担比率（分子）の構造'!K$43</f>
        <v>537</v>
      </c>
      <c r="I64" s="172"/>
      <c r="J64" s="172"/>
      <c r="K64" s="172">
        <f>'将来負担比率（分子）の構造'!L$43</f>
        <v>493</v>
      </c>
      <c r="L64" s="172"/>
      <c r="M64" s="172"/>
      <c r="N64" s="172">
        <f>'将来負担比率（分子）の構造'!M$43</f>
        <v>477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580</v>
      </c>
      <c r="C66" s="172"/>
      <c r="D66" s="172"/>
      <c r="E66" s="172">
        <f>'将来負担比率（分子）の構造'!J$41</f>
        <v>687</v>
      </c>
      <c r="F66" s="172"/>
      <c r="G66" s="172"/>
      <c r="H66" s="172">
        <f>'将来負担比率（分子）の構造'!K$41</f>
        <v>755</v>
      </c>
      <c r="I66" s="172"/>
      <c r="J66" s="172"/>
      <c r="K66" s="172">
        <f>'将来負担比率（分子）の構造'!L$41</f>
        <v>854</v>
      </c>
      <c r="L66" s="172"/>
      <c r="M66" s="172"/>
      <c r="N66" s="172">
        <f>'将来負担比率（分子）の構造'!M$41</f>
        <v>1052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1216</v>
      </c>
      <c r="C72" s="176">
        <f>基金残高に係る経年分析!G55</f>
        <v>1231</v>
      </c>
      <c r="D72" s="176">
        <f>基金残高に係る経年分析!H55</f>
        <v>1402</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1173</v>
      </c>
      <c r="C74" s="176">
        <f>基金残高に係る経年分析!G57</f>
        <v>1161</v>
      </c>
      <c r="D74" s="176">
        <f>基金残高に係る経年分析!H57</f>
        <v>1182</v>
      </c>
    </row>
  </sheetData>
  <sheetProtection algorithmName="SHA-512" hashValue="qHmu0APsHESdV9tr3wFuBhH1Y+kx4xjPnmjh2bJ1O5D7DlchKcQizGgnwAE/fSu8NRUzFxUARp7Dy+TQoFZmwA==" saltValue="0GnH6yXqqjtC4epwhp9Z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226</v>
      </c>
      <c r="C5" s="616"/>
      <c r="D5" s="616"/>
      <c r="E5" s="616"/>
      <c r="F5" s="616"/>
      <c r="G5" s="616"/>
      <c r="H5" s="616"/>
      <c r="I5" s="616"/>
      <c r="J5" s="616"/>
      <c r="K5" s="616"/>
      <c r="L5" s="616"/>
      <c r="M5" s="616"/>
      <c r="N5" s="616"/>
      <c r="O5" s="616"/>
      <c r="P5" s="616"/>
      <c r="Q5" s="617"/>
      <c r="R5" s="618">
        <v>1301577</v>
      </c>
      <c r="S5" s="619"/>
      <c r="T5" s="619"/>
      <c r="U5" s="619"/>
      <c r="V5" s="619"/>
      <c r="W5" s="619"/>
      <c r="X5" s="619"/>
      <c r="Y5" s="620"/>
      <c r="Z5" s="621">
        <v>48.4</v>
      </c>
      <c r="AA5" s="621"/>
      <c r="AB5" s="621"/>
      <c r="AC5" s="621"/>
      <c r="AD5" s="622">
        <v>1301577</v>
      </c>
      <c r="AE5" s="622"/>
      <c r="AF5" s="622"/>
      <c r="AG5" s="622"/>
      <c r="AH5" s="622"/>
      <c r="AI5" s="622"/>
      <c r="AJ5" s="622"/>
      <c r="AK5" s="622"/>
      <c r="AL5" s="623">
        <v>76</v>
      </c>
      <c r="AM5" s="624"/>
      <c r="AN5" s="624"/>
      <c r="AO5" s="625"/>
      <c r="AP5" s="615" t="s">
        <v>227</v>
      </c>
      <c r="AQ5" s="616"/>
      <c r="AR5" s="616"/>
      <c r="AS5" s="616"/>
      <c r="AT5" s="616"/>
      <c r="AU5" s="616"/>
      <c r="AV5" s="616"/>
      <c r="AW5" s="616"/>
      <c r="AX5" s="616"/>
      <c r="AY5" s="616"/>
      <c r="AZ5" s="616"/>
      <c r="BA5" s="616"/>
      <c r="BB5" s="616"/>
      <c r="BC5" s="616"/>
      <c r="BD5" s="616"/>
      <c r="BE5" s="616"/>
      <c r="BF5" s="617"/>
      <c r="BG5" s="629">
        <v>1301577</v>
      </c>
      <c r="BH5" s="630"/>
      <c r="BI5" s="630"/>
      <c r="BJ5" s="630"/>
      <c r="BK5" s="630"/>
      <c r="BL5" s="630"/>
      <c r="BM5" s="630"/>
      <c r="BN5" s="631"/>
      <c r="BO5" s="632">
        <v>100</v>
      </c>
      <c r="BP5" s="632"/>
      <c r="BQ5" s="632"/>
      <c r="BR5" s="632"/>
      <c r="BS5" s="633" t="s">
        <v>228</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220</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18906</v>
      </c>
      <c r="S6" s="630"/>
      <c r="T6" s="630"/>
      <c r="U6" s="630"/>
      <c r="V6" s="630"/>
      <c r="W6" s="630"/>
      <c r="X6" s="630"/>
      <c r="Y6" s="631"/>
      <c r="Z6" s="632">
        <v>0.7</v>
      </c>
      <c r="AA6" s="632"/>
      <c r="AB6" s="632"/>
      <c r="AC6" s="632"/>
      <c r="AD6" s="633">
        <v>18906</v>
      </c>
      <c r="AE6" s="633"/>
      <c r="AF6" s="633"/>
      <c r="AG6" s="633"/>
      <c r="AH6" s="633"/>
      <c r="AI6" s="633"/>
      <c r="AJ6" s="633"/>
      <c r="AK6" s="633"/>
      <c r="AL6" s="634">
        <v>1.1000000000000001</v>
      </c>
      <c r="AM6" s="635"/>
      <c r="AN6" s="635"/>
      <c r="AO6" s="636"/>
      <c r="AP6" s="626" t="s">
        <v>233</v>
      </c>
      <c r="AQ6" s="627"/>
      <c r="AR6" s="627"/>
      <c r="AS6" s="627"/>
      <c r="AT6" s="627"/>
      <c r="AU6" s="627"/>
      <c r="AV6" s="627"/>
      <c r="AW6" s="627"/>
      <c r="AX6" s="627"/>
      <c r="AY6" s="627"/>
      <c r="AZ6" s="627"/>
      <c r="BA6" s="627"/>
      <c r="BB6" s="627"/>
      <c r="BC6" s="627"/>
      <c r="BD6" s="627"/>
      <c r="BE6" s="627"/>
      <c r="BF6" s="628"/>
      <c r="BG6" s="629">
        <v>1301577</v>
      </c>
      <c r="BH6" s="630"/>
      <c r="BI6" s="630"/>
      <c r="BJ6" s="630"/>
      <c r="BK6" s="630"/>
      <c r="BL6" s="630"/>
      <c r="BM6" s="630"/>
      <c r="BN6" s="631"/>
      <c r="BO6" s="632">
        <v>100</v>
      </c>
      <c r="BP6" s="632"/>
      <c r="BQ6" s="632"/>
      <c r="BR6" s="632"/>
      <c r="BS6" s="633" t="s">
        <v>128</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68337</v>
      </c>
      <c r="CS6" s="630"/>
      <c r="CT6" s="630"/>
      <c r="CU6" s="630"/>
      <c r="CV6" s="630"/>
      <c r="CW6" s="630"/>
      <c r="CX6" s="630"/>
      <c r="CY6" s="631"/>
      <c r="CZ6" s="623">
        <v>2.7</v>
      </c>
      <c r="DA6" s="624"/>
      <c r="DB6" s="624"/>
      <c r="DC6" s="643"/>
      <c r="DD6" s="638" t="s">
        <v>128</v>
      </c>
      <c r="DE6" s="630"/>
      <c r="DF6" s="630"/>
      <c r="DG6" s="630"/>
      <c r="DH6" s="630"/>
      <c r="DI6" s="630"/>
      <c r="DJ6" s="630"/>
      <c r="DK6" s="630"/>
      <c r="DL6" s="630"/>
      <c r="DM6" s="630"/>
      <c r="DN6" s="630"/>
      <c r="DO6" s="630"/>
      <c r="DP6" s="631"/>
      <c r="DQ6" s="638">
        <v>68337</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186</v>
      </c>
      <c r="S7" s="630"/>
      <c r="T7" s="630"/>
      <c r="U7" s="630"/>
      <c r="V7" s="630"/>
      <c r="W7" s="630"/>
      <c r="X7" s="630"/>
      <c r="Y7" s="631"/>
      <c r="Z7" s="632">
        <v>0</v>
      </c>
      <c r="AA7" s="632"/>
      <c r="AB7" s="632"/>
      <c r="AC7" s="632"/>
      <c r="AD7" s="633">
        <v>186</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162562</v>
      </c>
      <c r="BH7" s="630"/>
      <c r="BI7" s="630"/>
      <c r="BJ7" s="630"/>
      <c r="BK7" s="630"/>
      <c r="BL7" s="630"/>
      <c r="BM7" s="630"/>
      <c r="BN7" s="631"/>
      <c r="BO7" s="632">
        <v>12.5</v>
      </c>
      <c r="BP7" s="632"/>
      <c r="BQ7" s="632"/>
      <c r="BR7" s="632"/>
      <c r="BS7" s="633" t="s">
        <v>128</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646602</v>
      </c>
      <c r="CS7" s="630"/>
      <c r="CT7" s="630"/>
      <c r="CU7" s="630"/>
      <c r="CV7" s="630"/>
      <c r="CW7" s="630"/>
      <c r="CX7" s="630"/>
      <c r="CY7" s="631"/>
      <c r="CZ7" s="632">
        <v>25.3</v>
      </c>
      <c r="DA7" s="632"/>
      <c r="DB7" s="632"/>
      <c r="DC7" s="632"/>
      <c r="DD7" s="638">
        <v>9637</v>
      </c>
      <c r="DE7" s="630"/>
      <c r="DF7" s="630"/>
      <c r="DG7" s="630"/>
      <c r="DH7" s="630"/>
      <c r="DI7" s="630"/>
      <c r="DJ7" s="630"/>
      <c r="DK7" s="630"/>
      <c r="DL7" s="630"/>
      <c r="DM7" s="630"/>
      <c r="DN7" s="630"/>
      <c r="DO7" s="630"/>
      <c r="DP7" s="631"/>
      <c r="DQ7" s="638">
        <v>627308</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2792</v>
      </c>
      <c r="S8" s="630"/>
      <c r="T8" s="630"/>
      <c r="U8" s="630"/>
      <c r="V8" s="630"/>
      <c r="W8" s="630"/>
      <c r="X8" s="630"/>
      <c r="Y8" s="631"/>
      <c r="Z8" s="632">
        <v>0.1</v>
      </c>
      <c r="AA8" s="632"/>
      <c r="AB8" s="632"/>
      <c r="AC8" s="632"/>
      <c r="AD8" s="633">
        <v>2792</v>
      </c>
      <c r="AE8" s="633"/>
      <c r="AF8" s="633"/>
      <c r="AG8" s="633"/>
      <c r="AH8" s="633"/>
      <c r="AI8" s="633"/>
      <c r="AJ8" s="633"/>
      <c r="AK8" s="633"/>
      <c r="AL8" s="634">
        <v>0.2</v>
      </c>
      <c r="AM8" s="635"/>
      <c r="AN8" s="635"/>
      <c r="AO8" s="636"/>
      <c r="AP8" s="626" t="s">
        <v>239</v>
      </c>
      <c r="AQ8" s="627"/>
      <c r="AR8" s="627"/>
      <c r="AS8" s="627"/>
      <c r="AT8" s="627"/>
      <c r="AU8" s="627"/>
      <c r="AV8" s="627"/>
      <c r="AW8" s="627"/>
      <c r="AX8" s="627"/>
      <c r="AY8" s="627"/>
      <c r="AZ8" s="627"/>
      <c r="BA8" s="627"/>
      <c r="BB8" s="627"/>
      <c r="BC8" s="627"/>
      <c r="BD8" s="627"/>
      <c r="BE8" s="627"/>
      <c r="BF8" s="628"/>
      <c r="BG8" s="629">
        <v>5362</v>
      </c>
      <c r="BH8" s="630"/>
      <c r="BI8" s="630"/>
      <c r="BJ8" s="630"/>
      <c r="BK8" s="630"/>
      <c r="BL8" s="630"/>
      <c r="BM8" s="630"/>
      <c r="BN8" s="631"/>
      <c r="BO8" s="632">
        <v>0.4</v>
      </c>
      <c r="BP8" s="632"/>
      <c r="BQ8" s="632"/>
      <c r="BR8" s="632"/>
      <c r="BS8" s="633" t="s">
        <v>128</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486672</v>
      </c>
      <c r="CS8" s="630"/>
      <c r="CT8" s="630"/>
      <c r="CU8" s="630"/>
      <c r="CV8" s="630"/>
      <c r="CW8" s="630"/>
      <c r="CX8" s="630"/>
      <c r="CY8" s="631"/>
      <c r="CZ8" s="632">
        <v>19.100000000000001</v>
      </c>
      <c r="DA8" s="632"/>
      <c r="DB8" s="632"/>
      <c r="DC8" s="632"/>
      <c r="DD8" s="638">
        <v>6162</v>
      </c>
      <c r="DE8" s="630"/>
      <c r="DF8" s="630"/>
      <c r="DG8" s="630"/>
      <c r="DH8" s="630"/>
      <c r="DI8" s="630"/>
      <c r="DJ8" s="630"/>
      <c r="DK8" s="630"/>
      <c r="DL8" s="630"/>
      <c r="DM8" s="630"/>
      <c r="DN8" s="630"/>
      <c r="DO8" s="630"/>
      <c r="DP8" s="631"/>
      <c r="DQ8" s="638">
        <v>265107</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3543</v>
      </c>
      <c r="S9" s="630"/>
      <c r="T9" s="630"/>
      <c r="U9" s="630"/>
      <c r="V9" s="630"/>
      <c r="W9" s="630"/>
      <c r="X9" s="630"/>
      <c r="Y9" s="631"/>
      <c r="Z9" s="632">
        <v>0.1</v>
      </c>
      <c r="AA9" s="632"/>
      <c r="AB9" s="632"/>
      <c r="AC9" s="632"/>
      <c r="AD9" s="633">
        <v>3543</v>
      </c>
      <c r="AE9" s="633"/>
      <c r="AF9" s="633"/>
      <c r="AG9" s="633"/>
      <c r="AH9" s="633"/>
      <c r="AI9" s="633"/>
      <c r="AJ9" s="633"/>
      <c r="AK9" s="633"/>
      <c r="AL9" s="634">
        <v>0.2</v>
      </c>
      <c r="AM9" s="635"/>
      <c r="AN9" s="635"/>
      <c r="AO9" s="636"/>
      <c r="AP9" s="626" t="s">
        <v>242</v>
      </c>
      <c r="AQ9" s="627"/>
      <c r="AR9" s="627"/>
      <c r="AS9" s="627"/>
      <c r="AT9" s="627"/>
      <c r="AU9" s="627"/>
      <c r="AV9" s="627"/>
      <c r="AW9" s="627"/>
      <c r="AX9" s="627"/>
      <c r="AY9" s="627"/>
      <c r="AZ9" s="627"/>
      <c r="BA9" s="627"/>
      <c r="BB9" s="627"/>
      <c r="BC9" s="627"/>
      <c r="BD9" s="627"/>
      <c r="BE9" s="627"/>
      <c r="BF9" s="628"/>
      <c r="BG9" s="629">
        <v>145167</v>
      </c>
      <c r="BH9" s="630"/>
      <c r="BI9" s="630"/>
      <c r="BJ9" s="630"/>
      <c r="BK9" s="630"/>
      <c r="BL9" s="630"/>
      <c r="BM9" s="630"/>
      <c r="BN9" s="631"/>
      <c r="BO9" s="632">
        <v>11.2</v>
      </c>
      <c r="BP9" s="632"/>
      <c r="BQ9" s="632"/>
      <c r="BR9" s="632"/>
      <c r="BS9" s="633" t="s">
        <v>128</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235093</v>
      </c>
      <c r="CS9" s="630"/>
      <c r="CT9" s="630"/>
      <c r="CU9" s="630"/>
      <c r="CV9" s="630"/>
      <c r="CW9" s="630"/>
      <c r="CX9" s="630"/>
      <c r="CY9" s="631"/>
      <c r="CZ9" s="632">
        <v>9.1999999999999993</v>
      </c>
      <c r="DA9" s="632"/>
      <c r="DB9" s="632"/>
      <c r="DC9" s="632"/>
      <c r="DD9" s="638">
        <v>9083</v>
      </c>
      <c r="DE9" s="630"/>
      <c r="DF9" s="630"/>
      <c r="DG9" s="630"/>
      <c r="DH9" s="630"/>
      <c r="DI9" s="630"/>
      <c r="DJ9" s="630"/>
      <c r="DK9" s="630"/>
      <c r="DL9" s="630"/>
      <c r="DM9" s="630"/>
      <c r="DN9" s="630"/>
      <c r="DO9" s="630"/>
      <c r="DP9" s="631"/>
      <c r="DQ9" s="638">
        <v>201934</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8632</v>
      </c>
      <c r="BH10" s="630"/>
      <c r="BI10" s="630"/>
      <c r="BJ10" s="630"/>
      <c r="BK10" s="630"/>
      <c r="BL10" s="630"/>
      <c r="BM10" s="630"/>
      <c r="BN10" s="631"/>
      <c r="BO10" s="632">
        <v>0.7</v>
      </c>
      <c r="BP10" s="632"/>
      <c r="BQ10" s="632"/>
      <c r="BR10" s="632"/>
      <c r="BS10" s="633" t="s">
        <v>128</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t="s">
        <v>128</v>
      </c>
      <c r="CS10" s="630"/>
      <c r="CT10" s="630"/>
      <c r="CU10" s="630"/>
      <c r="CV10" s="630"/>
      <c r="CW10" s="630"/>
      <c r="CX10" s="630"/>
      <c r="CY10" s="631"/>
      <c r="CZ10" s="632" t="s">
        <v>128</v>
      </c>
      <c r="DA10" s="632"/>
      <c r="DB10" s="632"/>
      <c r="DC10" s="632"/>
      <c r="DD10" s="638" t="s">
        <v>128</v>
      </c>
      <c r="DE10" s="630"/>
      <c r="DF10" s="630"/>
      <c r="DG10" s="630"/>
      <c r="DH10" s="630"/>
      <c r="DI10" s="630"/>
      <c r="DJ10" s="630"/>
      <c r="DK10" s="630"/>
      <c r="DL10" s="630"/>
      <c r="DM10" s="630"/>
      <c r="DN10" s="630"/>
      <c r="DO10" s="630"/>
      <c r="DP10" s="631"/>
      <c r="DQ10" s="638" t="s">
        <v>128</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74379</v>
      </c>
      <c r="S11" s="630"/>
      <c r="T11" s="630"/>
      <c r="U11" s="630"/>
      <c r="V11" s="630"/>
      <c r="W11" s="630"/>
      <c r="X11" s="630"/>
      <c r="Y11" s="631"/>
      <c r="Z11" s="634">
        <v>2.8</v>
      </c>
      <c r="AA11" s="635"/>
      <c r="AB11" s="635"/>
      <c r="AC11" s="647"/>
      <c r="AD11" s="638">
        <v>74379</v>
      </c>
      <c r="AE11" s="630"/>
      <c r="AF11" s="630"/>
      <c r="AG11" s="630"/>
      <c r="AH11" s="630"/>
      <c r="AI11" s="630"/>
      <c r="AJ11" s="630"/>
      <c r="AK11" s="631"/>
      <c r="AL11" s="634">
        <v>4.3</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3401</v>
      </c>
      <c r="BH11" s="630"/>
      <c r="BI11" s="630"/>
      <c r="BJ11" s="630"/>
      <c r="BK11" s="630"/>
      <c r="BL11" s="630"/>
      <c r="BM11" s="630"/>
      <c r="BN11" s="631"/>
      <c r="BO11" s="632">
        <v>0.3</v>
      </c>
      <c r="BP11" s="632"/>
      <c r="BQ11" s="632"/>
      <c r="BR11" s="632"/>
      <c r="BS11" s="633" t="s">
        <v>128</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141694</v>
      </c>
      <c r="CS11" s="630"/>
      <c r="CT11" s="630"/>
      <c r="CU11" s="630"/>
      <c r="CV11" s="630"/>
      <c r="CW11" s="630"/>
      <c r="CX11" s="630"/>
      <c r="CY11" s="631"/>
      <c r="CZ11" s="632">
        <v>5.5</v>
      </c>
      <c r="DA11" s="632"/>
      <c r="DB11" s="632"/>
      <c r="DC11" s="632"/>
      <c r="DD11" s="638">
        <v>89314</v>
      </c>
      <c r="DE11" s="630"/>
      <c r="DF11" s="630"/>
      <c r="DG11" s="630"/>
      <c r="DH11" s="630"/>
      <c r="DI11" s="630"/>
      <c r="DJ11" s="630"/>
      <c r="DK11" s="630"/>
      <c r="DL11" s="630"/>
      <c r="DM11" s="630"/>
      <c r="DN11" s="630"/>
      <c r="DO11" s="630"/>
      <c r="DP11" s="631"/>
      <c r="DQ11" s="638">
        <v>54107</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v>15684</v>
      </c>
      <c r="S12" s="630"/>
      <c r="T12" s="630"/>
      <c r="U12" s="630"/>
      <c r="V12" s="630"/>
      <c r="W12" s="630"/>
      <c r="X12" s="630"/>
      <c r="Y12" s="631"/>
      <c r="Z12" s="632">
        <v>0.6</v>
      </c>
      <c r="AA12" s="632"/>
      <c r="AB12" s="632"/>
      <c r="AC12" s="632"/>
      <c r="AD12" s="633">
        <v>15684</v>
      </c>
      <c r="AE12" s="633"/>
      <c r="AF12" s="633"/>
      <c r="AG12" s="633"/>
      <c r="AH12" s="633"/>
      <c r="AI12" s="633"/>
      <c r="AJ12" s="633"/>
      <c r="AK12" s="633"/>
      <c r="AL12" s="634">
        <v>0.9</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1125406</v>
      </c>
      <c r="BH12" s="630"/>
      <c r="BI12" s="630"/>
      <c r="BJ12" s="630"/>
      <c r="BK12" s="630"/>
      <c r="BL12" s="630"/>
      <c r="BM12" s="630"/>
      <c r="BN12" s="631"/>
      <c r="BO12" s="632">
        <v>86.5</v>
      </c>
      <c r="BP12" s="632"/>
      <c r="BQ12" s="632"/>
      <c r="BR12" s="632"/>
      <c r="BS12" s="633" t="s">
        <v>128</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149085</v>
      </c>
      <c r="CS12" s="630"/>
      <c r="CT12" s="630"/>
      <c r="CU12" s="630"/>
      <c r="CV12" s="630"/>
      <c r="CW12" s="630"/>
      <c r="CX12" s="630"/>
      <c r="CY12" s="631"/>
      <c r="CZ12" s="632">
        <v>5.8</v>
      </c>
      <c r="DA12" s="632"/>
      <c r="DB12" s="632"/>
      <c r="DC12" s="632"/>
      <c r="DD12" s="638">
        <v>11563</v>
      </c>
      <c r="DE12" s="630"/>
      <c r="DF12" s="630"/>
      <c r="DG12" s="630"/>
      <c r="DH12" s="630"/>
      <c r="DI12" s="630"/>
      <c r="DJ12" s="630"/>
      <c r="DK12" s="630"/>
      <c r="DL12" s="630"/>
      <c r="DM12" s="630"/>
      <c r="DN12" s="630"/>
      <c r="DO12" s="630"/>
      <c r="DP12" s="631"/>
      <c r="DQ12" s="638">
        <v>80537</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171729</v>
      </c>
      <c r="BH13" s="630"/>
      <c r="BI13" s="630"/>
      <c r="BJ13" s="630"/>
      <c r="BK13" s="630"/>
      <c r="BL13" s="630"/>
      <c r="BM13" s="630"/>
      <c r="BN13" s="631"/>
      <c r="BO13" s="632">
        <v>13.2</v>
      </c>
      <c r="BP13" s="632"/>
      <c r="BQ13" s="632"/>
      <c r="BR13" s="632"/>
      <c r="BS13" s="633" t="s">
        <v>128</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345496</v>
      </c>
      <c r="CS13" s="630"/>
      <c r="CT13" s="630"/>
      <c r="CU13" s="630"/>
      <c r="CV13" s="630"/>
      <c r="CW13" s="630"/>
      <c r="CX13" s="630"/>
      <c r="CY13" s="631"/>
      <c r="CZ13" s="632">
        <v>13.5</v>
      </c>
      <c r="DA13" s="632"/>
      <c r="DB13" s="632"/>
      <c r="DC13" s="632"/>
      <c r="DD13" s="638">
        <v>96367</v>
      </c>
      <c r="DE13" s="630"/>
      <c r="DF13" s="630"/>
      <c r="DG13" s="630"/>
      <c r="DH13" s="630"/>
      <c r="DI13" s="630"/>
      <c r="DJ13" s="630"/>
      <c r="DK13" s="630"/>
      <c r="DL13" s="630"/>
      <c r="DM13" s="630"/>
      <c r="DN13" s="630"/>
      <c r="DO13" s="630"/>
      <c r="DP13" s="631"/>
      <c r="DQ13" s="638">
        <v>300581</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10492</v>
      </c>
      <c r="BH14" s="630"/>
      <c r="BI14" s="630"/>
      <c r="BJ14" s="630"/>
      <c r="BK14" s="630"/>
      <c r="BL14" s="630"/>
      <c r="BM14" s="630"/>
      <c r="BN14" s="631"/>
      <c r="BO14" s="632">
        <v>0.8</v>
      </c>
      <c r="BP14" s="632"/>
      <c r="BQ14" s="632"/>
      <c r="BR14" s="632"/>
      <c r="BS14" s="633" t="s">
        <v>128</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157922</v>
      </c>
      <c r="CS14" s="630"/>
      <c r="CT14" s="630"/>
      <c r="CU14" s="630"/>
      <c r="CV14" s="630"/>
      <c r="CW14" s="630"/>
      <c r="CX14" s="630"/>
      <c r="CY14" s="631"/>
      <c r="CZ14" s="632">
        <v>6.2</v>
      </c>
      <c r="DA14" s="632"/>
      <c r="DB14" s="632"/>
      <c r="DC14" s="632"/>
      <c r="DD14" s="638" t="s">
        <v>128</v>
      </c>
      <c r="DE14" s="630"/>
      <c r="DF14" s="630"/>
      <c r="DG14" s="630"/>
      <c r="DH14" s="630"/>
      <c r="DI14" s="630"/>
      <c r="DJ14" s="630"/>
      <c r="DK14" s="630"/>
      <c r="DL14" s="630"/>
      <c r="DM14" s="630"/>
      <c r="DN14" s="630"/>
      <c r="DO14" s="630"/>
      <c r="DP14" s="631"/>
      <c r="DQ14" s="638">
        <v>152160</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3117</v>
      </c>
      <c r="BH15" s="630"/>
      <c r="BI15" s="630"/>
      <c r="BJ15" s="630"/>
      <c r="BK15" s="630"/>
      <c r="BL15" s="630"/>
      <c r="BM15" s="630"/>
      <c r="BN15" s="631"/>
      <c r="BO15" s="632">
        <v>0.2</v>
      </c>
      <c r="BP15" s="632"/>
      <c r="BQ15" s="632"/>
      <c r="BR15" s="632"/>
      <c r="BS15" s="633" t="s">
        <v>128</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285362</v>
      </c>
      <c r="CS15" s="630"/>
      <c r="CT15" s="630"/>
      <c r="CU15" s="630"/>
      <c r="CV15" s="630"/>
      <c r="CW15" s="630"/>
      <c r="CX15" s="630"/>
      <c r="CY15" s="631"/>
      <c r="CZ15" s="632">
        <v>11.2</v>
      </c>
      <c r="DA15" s="632"/>
      <c r="DB15" s="632"/>
      <c r="DC15" s="632"/>
      <c r="DD15" s="638">
        <v>10251</v>
      </c>
      <c r="DE15" s="630"/>
      <c r="DF15" s="630"/>
      <c r="DG15" s="630"/>
      <c r="DH15" s="630"/>
      <c r="DI15" s="630"/>
      <c r="DJ15" s="630"/>
      <c r="DK15" s="630"/>
      <c r="DL15" s="630"/>
      <c r="DM15" s="630"/>
      <c r="DN15" s="630"/>
      <c r="DO15" s="630"/>
      <c r="DP15" s="631"/>
      <c r="DQ15" s="638">
        <v>278083</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2010</v>
      </c>
      <c r="S16" s="630"/>
      <c r="T16" s="630"/>
      <c r="U16" s="630"/>
      <c r="V16" s="630"/>
      <c r="W16" s="630"/>
      <c r="X16" s="630"/>
      <c r="Y16" s="631"/>
      <c r="Z16" s="632">
        <v>0.1</v>
      </c>
      <c r="AA16" s="632"/>
      <c r="AB16" s="632"/>
      <c r="AC16" s="632"/>
      <c r="AD16" s="633">
        <v>2010</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128</v>
      </c>
      <c r="CS16" s="630"/>
      <c r="CT16" s="630"/>
      <c r="CU16" s="630"/>
      <c r="CV16" s="630"/>
      <c r="CW16" s="630"/>
      <c r="CX16" s="630"/>
      <c r="CY16" s="631"/>
      <c r="CZ16" s="632" t="s">
        <v>128</v>
      </c>
      <c r="DA16" s="632"/>
      <c r="DB16" s="632"/>
      <c r="DC16" s="632"/>
      <c r="DD16" s="638" t="s">
        <v>128</v>
      </c>
      <c r="DE16" s="630"/>
      <c r="DF16" s="630"/>
      <c r="DG16" s="630"/>
      <c r="DH16" s="630"/>
      <c r="DI16" s="630"/>
      <c r="DJ16" s="630"/>
      <c r="DK16" s="630"/>
      <c r="DL16" s="630"/>
      <c r="DM16" s="630"/>
      <c r="DN16" s="630"/>
      <c r="DO16" s="630"/>
      <c r="DP16" s="631"/>
      <c r="DQ16" s="638" t="s">
        <v>128</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3583</v>
      </c>
      <c r="S17" s="630"/>
      <c r="T17" s="630"/>
      <c r="U17" s="630"/>
      <c r="V17" s="630"/>
      <c r="W17" s="630"/>
      <c r="X17" s="630"/>
      <c r="Y17" s="631"/>
      <c r="Z17" s="632">
        <v>0.1</v>
      </c>
      <c r="AA17" s="632"/>
      <c r="AB17" s="632"/>
      <c r="AC17" s="632"/>
      <c r="AD17" s="633">
        <v>3583</v>
      </c>
      <c r="AE17" s="633"/>
      <c r="AF17" s="633"/>
      <c r="AG17" s="633"/>
      <c r="AH17" s="633"/>
      <c r="AI17" s="633"/>
      <c r="AJ17" s="633"/>
      <c r="AK17" s="633"/>
      <c r="AL17" s="634">
        <v>0.2</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36858</v>
      </c>
      <c r="CS17" s="630"/>
      <c r="CT17" s="630"/>
      <c r="CU17" s="630"/>
      <c r="CV17" s="630"/>
      <c r="CW17" s="630"/>
      <c r="CX17" s="630"/>
      <c r="CY17" s="631"/>
      <c r="CZ17" s="632">
        <v>1.4</v>
      </c>
      <c r="DA17" s="632"/>
      <c r="DB17" s="632"/>
      <c r="DC17" s="632"/>
      <c r="DD17" s="638" t="s">
        <v>128</v>
      </c>
      <c r="DE17" s="630"/>
      <c r="DF17" s="630"/>
      <c r="DG17" s="630"/>
      <c r="DH17" s="630"/>
      <c r="DI17" s="630"/>
      <c r="DJ17" s="630"/>
      <c r="DK17" s="630"/>
      <c r="DL17" s="630"/>
      <c r="DM17" s="630"/>
      <c r="DN17" s="630"/>
      <c r="DO17" s="630"/>
      <c r="DP17" s="631"/>
      <c r="DQ17" s="638">
        <v>36858</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9219</v>
      </c>
      <c r="S18" s="630"/>
      <c r="T18" s="630"/>
      <c r="U18" s="630"/>
      <c r="V18" s="630"/>
      <c r="W18" s="630"/>
      <c r="X18" s="630"/>
      <c r="Y18" s="631"/>
      <c r="Z18" s="632">
        <v>0.3</v>
      </c>
      <c r="AA18" s="632"/>
      <c r="AB18" s="632"/>
      <c r="AC18" s="632"/>
      <c r="AD18" s="633">
        <v>9219</v>
      </c>
      <c r="AE18" s="633"/>
      <c r="AF18" s="633"/>
      <c r="AG18" s="633"/>
      <c r="AH18" s="633"/>
      <c r="AI18" s="633"/>
      <c r="AJ18" s="633"/>
      <c r="AK18" s="633"/>
      <c r="AL18" s="634">
        <v>0.5</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1761</v>
      </c>
      <c r="S19" s="630"/>
      <c r="T19" s="630"/>
      <c r="U19" s="630"/>
      <c r="V19" s="630"/>
      <c r="W19" s="630"/>
      <c r="X19" s="630"/>
      <c r="Y19" s="631"/>
      <c r="Z19" s="632">
        <v>0.1</v>
      </c>
      <c r="AA19" s="632"/>
      <c r="AB19" s="632"/>
      <c r="AC19" s="632"/>
      <c r="AD19" s="633">
        <v>1761</v>
      </c>
      <c r="AE19" s="633"/>
      <c r="AF19" s="633"/>
      <c r="AG19" s="633"/>
      <c r="AH19" s="633"/>
      <c r="AI19" s="633"/>
      <c r="AJ19" s="633"/>
      <c r="AK19" s="633"/>
      <c r="AL19" s="634">
        <v>0.1</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32" t="s">
        <v>128</v>
      </c>
      <c r="BP19" s="632"/>
      <c r="BQ19" s="632"/>
      <c r="BR19" s="632"/>
      <c r="BS19" s="633" t="s">
        <v>128</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633</v>
      </c>
      <c r="S20" s="630"/>
      <c r="T20" s="630"/>
      <c r="U20" s="630"/>
      <c r="V20" s="630"/>
      <c r="W20" s="630"/>
      <c r="X20" s="630"/>
      <c r="Y20" s="631"/>
      <c r="Z20" s="632">
        <v>0</v>
      </c>
      <c r="AA20" s="632"/>
      <c r="AB20" s="632"/>
      <c r="AC20" s="632"/>
      <c r="AD20" s="633">
        <v>633</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32" t="s">
        <v>128</v>
      </c>
      <c r="BP20" s="632"/>
      <c r="BQ20" s="632"/>
      <c r="BR20" s="632"/>
      <c r="BS20" s="633" t="s">
        <v>128</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2553121</v>
      </c>
      <c r="CS20" s="630"/>
      <c r="CT20" s="630"/>
      <c r="CU20" s="630"/>
      <c r="CV20" s="630"/>
      <c r="CW20" s="630"/>
      <c r="CX20" s="630"/>
      <c r="CY20" s="631"/>
      <c r="CZ20" s="632">
        <v>100</v>
      </c>
      <c r="DA20" s="632"/>
      <c r="DB20" s="632"/>
      <c r="DC20" s="632"/>
      <c r="DD20" s="638">
        <v>232377</v>
      </c>
      <c r="DE20" s="630"/>
      <c r="DF20" s="630"/>
      <c r="DG20" s="630"/>
      <c r="DH20" s="630"/>
      <c r="DI20" s="630"/>
      <c r="DJ20" s="630"/>
      <c r="DK20" s="630"/>
      <c r="DL20" s="630"/>
      <c r="DM20" s="630"/>
      <c r="DN20" s="630"/>
      <c r="DO20" s="630"/>
      <c r="DP20" s="631"/>
      <c r="DQ20" s="638">
        <v>2065012</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226</v>
      </c>
      <c r="S21" s="630"/>
      <c r="T21" s="630"/>
      <c r="U21" s="630"/>
      <c r="V21" s="630"/>
      <c r="W21" s="630"/>
      <c r="X21" s="630"/>
      <c r="Y21" s="631"/>
      <c r="Z21" s="632">
        <v>0</v>
      </c>
      <c r="AA21" s="632"/>
      <c r="AB21" s="632"/>
      <c r="AC21" s="632"/>
      <c r="AD21" s="633">
        <v>226</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279</v>
      </c>
      <c r="C22" s="668"/>
      <c r="D22" s="668"/>
      <c r="E22" s="668"/>
      <c r="F22" s="668"/>
      <c r="G22" s="668"/>
      <c r="H22" s="668"/>
      <c r="I22" s="668"/>
      <c r="J22" s="668"/>
      <c r="K22" s="668"/>
      <c r="L22" s="668"/>
      <c r="M22" s="668"/>
      <c r="N22" s="668"/>
      <c r="O22" s="668"/>
      <c r="P22" s="668"/>
      <c r="Q22" s="669"/>
      <c r="R22" s="629">
        <v>6599</v>
      </c>
      <c r="S22" s="630"/>
      <c r="T22" s="630"/>
      <c r="U22" s="630"/>
      <c r="V22" s="630"/>
      <c r="W22" s="630"/>
      <c r="X22" s="630"/>
      <c r="Y22" s="631"/>
      <c r="Z22" s="632">
        <v>0.2</v>
      </c>
      <c r="AA22" s="632"/>
      <c r="AB22" s="632"/>
      <c r="AC22" s="632"/>
      <c r="AD22" s="633" t="s">
        <v>128</v>
      </c>
      <c r="AE22" s="633"/>
      <c r="AF22" s="633"/>
      <c r="AG22" s="633"/>
      <c r="AH22" s="633"/>
      <c r="AI22" s="633"/>
      <c r="AJ22" s="633"/>
      <c r="AK22" s="633"/>
      <c r="AL22" s="634" t="s">
        <v>128</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311219</v>
      </c>
      <c r="S23" s="630"/>
      <c r="T23" s="630"/>
      <c r="U23" s="630"/>
      <c r="V23" s="630"/>
      <c r="W23" s="630"/>
      <c r="X23" s="630"/>
      <c r="Y23" s="631"/>
      <c r="Z23" s="632">
        <v>11.6</v>
      </c>
      <c r="AA23" s="632"/>
      <c r="AB23" s="632"/>
      <c r="AC23" s="632"/>
      <c r="AD23" s="633">
        <v>260270</v>
      </c>
      <c r="AE23" s="633"/>
      <c r="AF23" s="633"/>
      <c r="AG23" s="633"/>
      <c r="AH23" s="633"/>
      <c r="AI23" s="633"/>
      <c r="AJ23" s="633"/>
      <c r="AK23" s="633"/>
      <c r="AL23" s="634">
        <v>15.2</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260270</v>
      </c>
      <c r="S24" s="630"/>
      <c r="T24" s="630"/>
      <c r="U24" s="630"/>
      <c r="V24" s="630"/>
      <c r="W24" s="630"/>
      <c r="X24" s="630"/>
      <c r="Y24" s="631"/>
      <c r="Z24" s="632">
        <v>9.6999999999999993</v>
      </c>
      <c r="AA24" s="632"/>
      <c r="AB24" s="632"/>
      <c r="AC24" s="632"/>
      <c r="AD24" s="633">
        <v>260270</v>
      </c>
      <c r="AE24" s="633"/>
      <c r="AF24" s="633"/>
      <c r="AG24" s="633"/>
      <c r="AH24" s="633"/>
      <c r="AI24" s="633"/>
      <c r="AJ24" s="633"/>
      <c r="AK24" s="633"/>
      <c r="AL24" s="634">
        <v>15.2</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935913</v>
      </c>
      <c r="CS24" s="619"/>
      <c r="CT24" s="619"/>
      <c r="CU24" s="619"/>
      <c r="CV24" s="619"/>
      <c r="CW24" s="619"/>
      <c r="CX24" s="619"/>
      <c r="CY24" s="620"/>
      <c r="CZ24" s="623">
        <v>36.700000000000003</v>
      </c>
      <c r="DA24" s="624"/>
      <c r="DB24" s="624"/>
      <c r="DC24" s="643"/>
      <c r="DD24" s="670">
        <v>761687</v>
      </c>
      <c r="DE24" s="619"/>
      <c r="DF24" s="619"/>
      <c r="DG24" s="619"/>
      <c r="DH24" s="619"/>
      <c r="DI24" s="619"/>
      <c r="DJ24" s="619"/>
      <c r="DK24" s="620"/>
      <c r="DL24" s="670">
        <v>754799</v>
      </c>
      <c r="DM24" s="619"/>
      <c r="DN24" s="619"/>
      <c r="DO24" s="619"/>
      <c r="DP24" s="619"/>
      <c r="DQ24" s="619"/>
      <c r="DR24" s="619"/>
      <c r="DS24" s="619"/>
      <c r="DT24" s="619"/>
      <c r="DU24" s="619"/>
      <c r="DV24" s="620"/>
      <c r="DW24" s="623">
        <v>38.700000000000003</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50949</v>
      </c>
      <c r="S25" s="630"/>
      <c r="T25" s="630"/>
      <c r="U25" s="630"/>
      <c r="V25" s="630"/>
      <c r="W25" s="630"/>
      <c r="X25" s="630"/>
      <c r="Y25" s="631"/>
      <c r="Z25" s="632">
        <v>1.9</v>
      </c>
      <c r="AA25" s="632"/>
      <c r="AB25" s="632"/>
      <c r="AC25" s="632"/>
      <c r="AD25" s="633" t="s">
        <v>128</v>
      </c>
      <c r="AE25" s="633"/>
      <c r="AF25" s="633"/>
      <c r="AG25" s="633"/>
      <c r="AH25" s="633"/>
      <c r="AI25" s="633"/>
      <c r="AJ25" s="633"/>
      <c r="AK25" s="633"/>
      <c r="AL25" s="634" t="s">
        <v>128</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702943</v>
      </c>
      <c r="CS25" s="663"/>
      <c r="CT25" s="663"/>
      <c r="CU25" s="663"/>
      <c r="CV25" s="663"/>
      <c r="CW25" s="663"/>
      <c r="CX25" s="663"/>
      <c r="CY25" s="664"/>
      <c r="CZ25" s="634">
        <v>27.5</v>
      </c>
      <c r="DA25" s="665"/>
      <c r="DB25" s="665"/>
      <c r="DC25" s="671"/>
      <c r="DD25" s="638">
        <v>674508</v>
      </c>
      <c r="DE25" s="663"/>
      <c r="DF25" s="663"/>
      <c r="DG25" s="663"/>
      <c r="DH25" s="663"/>
      <c r="DI25" s="663"/>
      <c r="DJ25" s="663"/>
      <c r="DK25" s="664"/>
      <c r="DL25" s="638">
        <v>671020</v>
      </c>
      <c r="DM25" s="663"/>
      <c r="DN25" s="663"/>
      <c r="DO25" s="663"/>
      <c r="DP25" s="663"/>
      <c r="DQ25" s="663"/>
      <c r="DR25" s="663"/>
      <c r="DS25" s="663"/>
      <c r="DT25" s="663"/>
      <c r="DU25" s="663"/>
      <c r="DV25" s="664"/>
      <c r="DW25" s="634">
        <v>34.4</v>
      </c>
      <c r="DX25" s="665"/>
      <c r="DY25" s="665"/>
      <c r="DZ25" s="665"/>
      <c r="EA25" s="665"/>
      <c r="EB25" s="665"/>
      <c r="EC25" s="666"/>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364732</v>
      </c>
      <c r="CS26" s="630"/>
      <c r="CT26" s="630"/>
      <c r="CU26" s="630"/>
      <c r="CV26" s="630"/>
      <c r="CW26" s="630"/>
      <c r="CX26" s="630"/>
      <c r="CY26" s="631"/>
      <c r="CZ26" s="634">
        <v>14.3</v>
      </c>
      <c r="DA26" s="665"/>
      <c r="DB26" s="665"/>
      <c r="DC26" s="671"/>
      <c r="DD26" s="638">
        <v>348516</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5"/>
      <c r="DY26" s="665"/>
      <c r="DZ26" s="665"/>
      <c r="EA26" s="665"/>
      <c r="EB26" s="665"/>
      <c r="EC26" s="666"/>
    </row>
    <row r="27" spans="2:133" ht="11.25" customHeight="1" x14ac:dyDescent="0.15">
      <c r="B27" s="626" t="s">
        <v>298</v>
      </c>
      <c r="C27" s="627"/>
      <c r="D27" s="627"/>
      <c r="E27" s="627"/>
      <c r="F27" s="627"/>
      <c r="G27" s="627"/>
      <c r="H27" s="627"/>
      <c r="I27" s="627"/>
      <c r="J27" s="627"/>
      <c r="K27" s="627"/>
      <c r="L27" s="627"/>
      <c r="M27" s="627"/>
      <c r="N27" s="627"/>
      <c r="O27" s="627"/>
      <c r="P27" s="627"/>
      <c r="Q27" s="628"/>
      <c r="R27" s="629">
        <v>1743098</v>
      </c>
      <c r="S27" s="630"/>
      <c r="T27" s="630"/>
      <c r="U27" s="630"/>
      <c r="V27" s="630"/>
      <c r="W27" s="630"/>
      <c r="X27" s="630"/>
      <c r="Y27" s="631"/>
      <c r="Z27" s="632">
        <v>64.8</v>
      </c>
      <c r="AA27" s="632"/>
      <c r="AB27" s="632"/>
      <c r="AC27" s="632"/>
      <c r="AD27" s="633">
        <v>1692149</v>
      </c>
      <c r="AE27" s="633"/>
      <c r="AF27" s="633"/>
      <c r="AG27" s="633"/>
      <c r="AH27" s="633"/>
      <c r="AI27" s="633"/>
      <c r="AJ27" s="633"/>
      <c r="AK27" s="633"/>
      <c r="AL27" s="634">
        <v>98.8</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1301577</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196112</v>
      </c>
      <c r="CS27" s="663"/>
      <c r="CT27" s="663"/>
      <c r="CU27" s="663"/>
      <c r="CV27" s="663"/>
      <c r="CW27" s="663"/>
      <c r="CX27" s="663"/>
      <c r="CY27" s="664"/>
      <c r="CZ27" s="634">
        <v>7.7</v>
      </c>
      <c r="DA27" s="665"/>
      <c r="DB27" s="665"/>
      <c r="DC27" s="671"/>
      <c r="DD27" s="638">
        <v>50321</v>
      </c>
      <c r="DE27" s="663"/>
      <c r="DF27" s="663"/>
      <c r="DG27" s="663"/>
      <c r="DH27" s="663"/>
      <c r="DI27" s="663"/>
      <c r="DJ27" s="663"/>
      <c r="DK27" s="664"/>
      <c r="DL27" s="638">
        <v>46921</v>
      </c>
      <c r="DM27" s="663"/>
      <c r="DN27" s="663"/>
      <c r="DO27" s="663"/>
      <c r="DP27" s="663"/>
      <c r="DQ27" s="663"/>
      <c r="DR27" s="663"/>
      <c r="DS27" s="663"/>
      <c r="DT27" s="663"/>
      <c r="DU27" s="663"/>
      <c r="DV27" s="664"/>
      <c r="DW27" s="634">
        <v>2.4</v>
      </c>
      <c r="DX27" s="665"/>
      <c r="DY27" s="665"/>
      <c r="DZ27" s="665"/>
      <c r="EA27" s="665"/>
      <c r="EB27" s="665"/>
      <c r="EC27" s="666"/>
    </row>
    <row r="28" spans="2:133" ht="11.25" customHeight="1" x14ac:dyDescent="0.15">
      <c r="B28" s="626" t="s">
        <v>301</v>
      </c>
      <c r="C28" s="627"/>
      <c r="D28" s="627"/>
      <c r="E28" s="627"/>
      <c r="F28" s="627"/>
      <c r="G28" s="627"/>
      <c r="H28" s="627"/>
      <c r="I28" s="627"/>
      <c r="J28" s="627"/>
      <c r="K28" s="627"/>
      <c r="L28" s="627"/>
      <c r="M28" s="627"/>
      <c r="N28" s="627"/>
      <c r="O28" s="627"/>
      <c r="P28" s="627"/>
      <c r="Q28" s="628"/>
      <c r="R28" s="629">
        <v>491</v>
      </c>
      <c r="S28" s="630"/>
      <c r="T28" s="630"/>
      <c r="U28" s="630"/>
      <c r="V28" s="630"/>
      <c r="W28" s="630"/>
      <c r="X28" s="630"/>
      <c r="Y28" s="631"/>
      <c r="Z28" s="632">
        <v>0</v>
      </c>
      <c r="AA28" s="632"/>
      <c r="AB28" s="632"/>
      <c r="AC28" s="632"/>
      <c r="AD28" s="633">
        <v>491</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36858</v>
      </c>
      <c r="CS28" s="630"/>
      <c r="CT28" s="630"/>
      <c r="CU28" s="630"/>
      <c r="CV28" s="630"/>
      <c r="CW28" s="630"/>
      <c r="CX28" s="630"/>
      <c r="CY28" s="631"/>
      <c r="CZ28" s="634">
        <v>1.4</v>
      </c>
      <c r="DA28" s="665"/>
      <c r="DB28" s="665"/>
      <c r="DC28" s="671"/>
      <c r="DD28" s="638">
        <v>36858</v>
      </c>
      <c r="DE28" s="630"/>
      <c r="DF28" s="630"/>
      <c r="DG28" s="630"/>
      <c r="DH28" s="630"/>
      <c r="DI28" s="630"/>
      <c r="DJ28" s="630"/>
      <c r="DK28" s="631"/>
      <c r="DL28" s="638">
        <v>36858</v>
      </c>
      <c r="DM28" s="630"/>
      <c r="DN28" s="630"/>
      <c r="DO28" s="630"/>
      <c r="DP28" s="630"/>
      <c r="DQ28" s="630"/>
      <c r="DR28" s="630"/>
      <c r="DS28" s="630"/>
      <c r="DT28" s="630"/>
      <c r="DU28" s="630"/>
      <c r="DV28" s="631"/>
      <c r="DW28" s="634">
        <v>1.9</v>
      </c>
      <c r="DX28" s="665"/>
      <c r="DY28" s="665"/>
      <c r="DZ28" s="665"/>
      <c r="EA28" s="665"/>
      <c r="EB28" s="665"/>
      <c r="EC28" s="666"/>
    </row>
    <row r="29" spans="2:133" ht="11.25" customHeight="1" x14ac:dyDescent="0.15">
      <c r="B29" s="626" t="s">
        <v>303</v>
      </c>
      <c r="C29" s="627"/>
      <c r="D29" s="627"/>
      <c r="E29" s="627"/>
      <c r="F29" s="627"/>
      <c r="G29" s="627"/>
      <c r="H29" s="627"/>
      <c r="I29" s="627"/>
      <c r="J29" s="627"/>
      <c r="K29" s="627"/>
      <c r="L29" s="627"/>
      <c r="M29" s="627"/>
      <c r="N29" s="627"/>
      <c r="O29" s="627"/>
      <c r="P29" s="627"/>
      <c r="Q29" s="628"/>
      <c r="R29" s="629">
        <v>8817</v>
      </c>
      <c r="S29" s="630"/>
      <c r="T29" s="630"/>
      <c r="U29" s="630"/>
      <c r="V29" s="630"/>
      <c r="W29" s="630"/>
      <c r="X29" s="630"/>
      <c r="Y29" s="631"/>
      <c r="Z29" s="632">
        <v>0.3</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70</v>
      </c>
      <c r="CG29" s="645"/>
      <c r="CH29" s="645"/>
      <c r="CI29" s="645"/>
      <c r="CJ29" s="645"/>
      <c r="CK29" s="645"/>
      <c r="CL29" s="645"/>
      <c r="CM29" s="645"/>
      <c r="CN29" s="645"/>
      <c r="CO29" s="645"/>
      <c r="CP29" s="645"/>
      <c r="CQ29" s="646"/>
      <c r="CR29" s="629">
        <v>36858</v>
      </c>
      <c r="CS29" s="663"/>
      <c r="CT29" s="663"/>
      <c r="CU29" s="663"/>
      <c r="CV29" s="663"/>
      <c r="CW29" s="663"/>
      <c r="CX29" s="663"/>
      <c r="CY29" s="664"/>
      <c r="CZ29" s="634">
        <v>1.4</v>
      </c>
      <c r="DA29" s="665"/>
      <c r="DB29" s="665"/>
      <c r="DC29" s="671"/>
      <c r="DD29" s="638">
        <v>36858</v>
      </c>
      <c r="DE29" s="663"/>
      <c r="DF29" s="663"/>
      <c r="DG29" s="663"/>
      <c r="DH29" s="663"/>
      <c r="DI29" s="663"/>
      <c r="DJ29" s="663"/>
      <c r="DK29" s="664"/>
      <c r="DL29" s="638">
        <v>36858</v>
      </c>
      <c r="DM29" s="663"/>
      <c r="DN29" s="663"/>
      <c r="DO29" s="663"/>
      <c r="DP29" s="663"/>
      <c r="DQ29" s="663"/>
      <c r="DR29" s="663"/>
      <c r="DS29" s="663"/>
      <c r="DT29" s="663"/>
      <c r="DU29" s="663"/>
      <c r="DV29" s="664"/>
      <c r="DW29" s="634">
        <v>1.9</v>
      </c>
      <c r="DX29" s="665"/>
      <c r="DY29" s="665"/>
      <c r="DZ29" s="665"/>
      <c r="EA29" s="665"/>
      <c r="EB29" s="665"/>
      <c r="EC29" s="666"/>
    </row>
    <row r="30" spans="2:133" ht="11.25" customHeight="1" x14ac:dyDescent="0.15">
      <c r="B30" s="626" t="s">
        <v>305</v>
      </c>
      <c r="C30" s="627"/>
      <c r="D30" s="627"/>
      <c r="E30" s="627"/>
      <c r="F30" s="627"/>
      <c r="G30" s="627"/>
      <c r="H30" s="627"/>
      <c r="I30" s="627"/>
      <c r="J30" s="627"/>
      <c r="K30" s="627"/>
      <c r="L30" s="627"/>
      <c r="M30" s="627"/>
      <c r="N30" s="627"/>
      <c r="O30" s="627"/>
      <c r="P30" s="627"/>
      <c r="Q30" s="628"/>
      <c r="R30" s="629">
        <v>51624</v>
      </c>
      <c r="S30" s="630"/>
      <c r="T30" s="630"/>
      <c r="U30" s="630"/>
      <c r="V30" s="630"/>
      <c r="W30" s="630"/>
      <c r="X30" s="630"/>
      <c r="Y30" s="631"/>
      <c r="Z30" s="632">
        <v>1.9</v>
      </c>
      <c r="AA30" s="632"/>
      <c r="AB30" s="632"/>
      <c r="AC30" s="632"/>
      <c r="AD30" s="633">
        <v>2512</v>
      </c>
      <c r="AE30" s="633"/>
      <c r="AF30" s="633"/>
      <c r="AG30" s="633"/>
      <c r="AH30" s="633"/>
      <c r="AI30" s="633"/>
      <c r="AJ30" s="633"/>
      <c r="AK30" s="633"/>
      <c r="AL30" s="634">
        <v>0.1</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36343</v>
      </c>
      <c r="CS30" s="630"/>
      <c r="CT30" s="630"/>
      <c r="CU30" s="630"/>
      <c r="CV30" s="630"/>
      <c r="CW30" s="630"/>
      <c r="CX30" s="630"/>
      <c r="CY30" s="631"/>
      <c r="CZ30" s="634">
        <v>1.4</v>
      </c>
      <c r="DA30" s="665"/>
      <c r="DB30" s="665"/>
      <c r="DC30" s="671"/>
      <c r="DD30" s="638">
        <v>36343</v>
      </c>
      <c r="DE30" s="630"/>
      <c r="DF30" s="630"/>
      <c r="DG30" s="630"/>
      <c r="DH30" s="630"/>
      <c r="DI30" s="630"/>
      <c r="DJ30" s="630"/>
      <c r="DK30" s="631"/>
      <c r="DL30" s="638">
        <v>36343</v>
      </c>
      <c r="DM30" s="630"/>
      <c r="DN30" s="630"/>
      <c r="DO30" s="630"/>
      <c r="DP30" s="630"/>
      <c r="DQ30" s="630"/>
      <c r="DR30" s="630"/>
      <c r="DS30" s="630"/>
      <c r="DT30" s="630"/>
      <c r="DU30" s="630"/>
      <c r="DV30" s="631"/>
      <c r="DW30" s="634">
        <v>1.9</v>
      </c>
      <c r="DX30" s="665"/>
      <c r="DY30" s="665"/>
      <c r="DZ30" s="665"/>
      <c r="EA30" s="665"/>
      <c r="EB30" s="665"/>
      <c r="EC30" s="666"/>
    </row>
    <row r="31" spans="2:133" ht="11.25" customHeight="1" x14ac:dyDescent="0.15">
      <c r="B31" s="626" t="s">
        <v>309</v>
      </c>
      <c r="C31" s="627"/>
      <c r="D31" s="627"/>
      <c r="E31" s="627"/>
      <c r="F31" s="627"/>
      <c r="G31" s="627"/>
      <c r="H31" s="627"/>
      <c r="I31" s="627"/>
      <c r="J31" s="627"/>
      <c r="K31" s="627"/>
      <c r="L31" s="627"/>
      <c r="M31" s="627"/>
      <c r="N31" s="627"/>
      <c r="O31" s="627"/>
      <c r="P31" s="627"/>
      <c r="Q31" s="628"/>
      <c r="R31" s="629">
        <v>16003</v>
      </c>
      <c r="S31" s="630"/>
      <c r="T31" s="630"/>
      <c r="U31" s="630"/>
      <c r="V31" s="630"/>
      <c r="W31" s="630"/>
      <c r="X31" s="630"/>
      <c r="Y31" s="631"/>
      <c r="Z31" s="632">
        <v>0.6</v>
      </c>
      <c r="AA31" s="632"/>
      <c r="AB31" s="632"/>
      <c r="AC31" s="632"/>
      <c r="AD31" s="633" t="s">
        <v>128</v>
      </c>
      <c r="AE31" s="633"/>
      <c r="AF31" s="633"/>
      <c r="AG31" s="633"/>
      <c r="AH31" s="633"/>
      <c r="AI31" s="633"/>
      <c r="AJ31" s="633"/>
      <c r="AK31" s="633"/>
      <c r="AL31" s="634" t="s">
        <v>128</v>
      </c>
      <c r="AM31" s="635"/>
      <c r="AN31" s="635"/>
      <c r="AO31" s="636"/>
      <c r="AP31" s="689" t="s">
        <v>310</v>
      </c>
      <c r="AQ31" s="690"/>
      <c r="AR31" s="690"/>
      <c r="AS31" s="690"/>
      <c r="AT31" s="695" t="s">
        <v>311</v>
      </c>
      <c r="AU31" s="217"/>
      <c r="AV31" s="217"/>
      <c r="AW31" s="217"/>
      <c r="AX31" s="615" t="s">
        <v>187</v>
      </c>
      <c r="AY31" s="616"/>
      <c r="AZ31" s="616"/>
      <c r="BA31" s="616"/>
      <c r="BB31" s="616"/>
      <c r="BC31" s="616"/>
      <c r="BD31" s="616"/>
      <c r="BE31" s="616"/>
      <c r="BF31" s="617"/>
      <c r="BG31" s="688">
        <v>99.9</v>
      </c>
      <c r="BH31" s="684"/>
      <c r="BI31" s="684"/>
      <c r="BJ31" s="684"/>
      <c r="BK31" s="684"/>
      <c r="BL31" s="684"/>
      <c r="BM31" s="624">
        <v>99.5</v>
      </c>
      <c r="BN31" s="684"/>
      <c r="BO31" s="684"/>
      <c r="BP31" s="684"/>
      <c r="BQ31" s="685"/>
      <c r="BR31" s="688">
        <v>99.9</v>
      </c>
      <c r="BS31" s="684"/>
      <c r="BT31" s="684"/>
      <c r="BU31" s="684"/>
      <c r="BV31" s="684"/>
      <c r="BW31" s="684"/>
      <c r="BX31" s="624">
        <v>99.6</v>
      </c>
      <c r="BY31" s="684"/>
      <c r="BZ31" s="684"/>
      <c r="CA31" s="684"/>
      <c r="CB31" s="685"/>
      <c r="CD31" s="680"/>
      <c r="CE31" s="681"/>
      <c r="CF31" s="644" t="s">
        <v>312</v>
      </c>
      <c r="CG31" s="645"/>
      <c r="CH31" s="645"/>
      <c r="CI31" s="645"/>
      <c r="CJ31" s="645"/>
      <c r="CK31" s="645"/>
      <c r="CL31" s="645"/>
      <c r="CM31" s="645"/>
      <c r="CN31" s="645"/>
      <c r="CO31" s="645"/>
      <c r="CP31" s="645"/>
      <c r="CQ31" s="646"/>
      <c r="CR31" s="629">
        <v>515</v>
      </c>
      <c r="CS31" s="663"/>
      <c r="CT31" s="663"/>
      <c r="CU31" s="663"/>
      <c r="CV31" s="663"/>
      <c r="CW31" s="663"/>
      <c r="CX31" s="663"/>
      <c r="CY31" s="664"/>
      <c r="CZ31" s="634">
        <v>0</v>
      </c>
      <c r="DA31" s="665"/>
      <c r="DB31" s="665"/>
      <c r="DC31" s="671"/>
      <c r="DD31" s="638">
        <v>515</v>
      </c>
      <c r="DE31" s="663"/>
      <c r="DF31" s="663"/>
      <c r="DG31" s="663"/>
      <c r="DH31" s="663"/>
      <c r="DI31" s="663"/>
      <c r="DJ31" s="663"/>
      <c r="DK31" s="664"/>
      <c r="DL31" s="638">
        <v>515</v>
      </c>
      <c r="DM31" s="663"/>
      <c r="DN31" s="663"/>
      <c r="DO31" s="663"/>
      <c r="DP31" s="663"/>
      <c r="DQ31" s="663"/>
      <c r="DR31" s="663"/>
      <c r="DS31" s="663"/>
      <c r="DT31" s="663"/>
      <c r="DU31" s="663"/>
      <c r="DV31" s="664"/>
      <c r="DW31" s="634">
        <v>0</v>
      </c>
      <c r="DX31" s="665"/>
      <c r="DY31" s="665"/>
      <c r="DZ31" s="665"/>
      <c r="EA31" s="665"/>
      <c r="EB31" s="665"/>
      <c r="EC31" s="666"/>
    </row>
    <row r="32" spans="2:133" ht="11.25" customHeight="1" x14ac:dyDescent="0.15">
      <c r="B32" s="626" t="s">
        <v>313</v>
      </c>
      <c r="C32" s="627"/>
      <c r="D32" s="627"/>
      <c r="E32" s="627"/>
      <c r="F32" s="627"/>
      <c r="G32" s="627"/>
      <c r="H32" s="627"/>
      <c r="I32" s="627"/>
      <c r="J32" s="627"/>
      <c r="K32" s="627"/>
      <c r="L32" s="627"/>
      <c r="M32" s="627"/>
      <c r="N32" s="627"/>
      <c r="O32" s="627"/>
      <c r="P32" s="627"/>
      <c r="Q32" s="628"/>
      <c r="R32" s="629">
        <v>219957</v>
      </c>
      <c r="S32" s="630"/>
      <c r="T32" s="630"/>
      <c r="U32" s="630"/>
      <c r="V32" s="630"/>
      <c r="W32" s="630"/>
      <c r="X32" s="630"/>
      <c r="Y32" s="631"/>
      <c r="Z32" s="632">
        <v>8.1999999999999993</v>
      </c>
      <c r="AA32" s="632"/>
      <c r="AB32" s="632"/>
      <c r="AC32" s="632"/>
      <c r="AD32" s="633" t="s">
        <v>128</v>
      </c>
      <c r="AE32" s="633"/>
      <c r="AF32" s="633"/>
      <c r="AG32" s="633"/>
      <c r="AH32" s="633"/>
      <c r="AI32" s="633"/>
      <c r="AJ32" s="633"/>
      <c r="AK32" s="633"/>
      <c r="AL32" s="634" t="s">
        <v>128</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99.6</v>
      </c>
      <c r="BH32" s="663"/>
      <c r="BI32" s="663"/>
      <c r="BJ32" s="663"/>
      <c r="BK32" s="663"/>
      <c r="BL32" s="663"/>
      <c r="BM32" s="635">
        <v>98.6</v>
      </c>
      <c r="BN32" s="686"/>
      <c r="BO32" s="686"/>
      <c r="BP32" s="686"/>
      <c r="BQ32" s="687"/>
      <c r="BR32" s="698">
        <v>99.4</v>
      </c>
      <c r="BS32" s="663"/>
      <c r="BT32" s="663"/>
      <c r="BU32" s="663"/>
      <c r="BV32" s="663"/>
      <c r="BW32" s="663"/>
      <c r="BX32" s="635">
        <v>98.6</v>
      </c>
      <c r="BY32" s="686"/>
      <c r="BZ32" s="686"/>
      <c r="CA32" s="686"/>
      <c r="CB32" s="687"/>
      <c r="CD32" s="682"/>
      <c r="CE32" s="683"/>
      <c r="CF32" s="644" t="s">
        <v>316</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5"/>
      <c r="DB32" s="665"/>
      <c r="DC32" s="671"/>
      <c r="DD32" s="638" t="s">
        <v>128</v>
      </c>
      <c r="DE32" s="630"/>
      <c r="DF32" s="630"/>
      <c r="DG32" s="630"/>
      <c r="DH32" s="630"/>
      <c r="DI32" s="630"/>
      <c r="DJ32" s="630"/>
      <c r="DK32" s="631"/>
      <c r="DL32" s="638" t="s">
        <v>128</v>
      </c>
      <c r="DM32" s="630"/>
      <c r="DN32" s="630"/>
      <c r="DO32" s="630"/>
      <c r="DP32" s="630"/>
      <c r="DQ32" s="630"/>
      <c r="DR32" s="630"/>
      <c r="DS32" s="630"/>
      <c r="DT32" s="630"/>
      <c r="DU32" s="630"/>
      <c r="DV32" s="631"/>
      <c r="DW32" s="634" t="s">
        <v>128</v>
      </c>
      <c r="DX32" s="665"/>
      <c r="DY32" s="665"/>
      <c r="DZ32" s="665"/>
      <c r="EA32" s="665"/>
      <c r="EB32" s="665"/>
      <c r="EC32" s="666"/>
    </row>
    <row r="33" spans="2:133" ht="11.25" customHeight="1" x14ac:dyDescent="0.15">
      <c r="B33" s="667" t="s">
        <v>317</v>
      </c>
      <c r="C33" s="668"/>
      <c r="D33" s="668"/>
      <c r="E33" s="668"/>
      <c r="F33" s="668"/>
      <c r="G33" s="668"/>
      <c r="H33" s="668"/>
      <c r="I33" s="668"/>
      <c r="J33" s="668"/>
      <c r="K33" s="668"/>
      <c r="L33" s="668"/>
      <c r="M33" s="668"/>
      <c r="N33" s="668"/>
      <c r="O33" s="668"/>
      <c r="P33" s="668"/>
      <c r="Q33" s="669"/>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99.4</v>
      </c>
      <c r="BH33" s="700"/>
      <c r="BI33" s="700"/>
      <c r="BJ33" s="700"/>
      <c r="BK33" s="700"/>
      <c r="BL33" s="700"/>
      <c r="BM33" s="701">
        <v>98</v>
      </c>
      <c r="BN33" s="700"/>
      <c r="BO33" s="700"/>
      <c r="BP33" s="700"/>
      <c r="BQ33" s="702"/>
      <c r="BR33" s="699">
        <v>99.5</v>
      </c>
      <c r="BS33" s="700"/>
      <c r="BT33" s="700"/>
      <c r="BU33" s="700"/>
      <c r="BV33" s="700"/>
      <c r="BW33" s="700"/>
      <c r="BX33" s="701">
        <v>98.3</v>
      </c>
      <c r="BY33" s="700"/>
      <c r="BZ33" s="700"/>
      <c r="CA33" s="700"/>
      <c r="CB33" s="702"/>
      <c r="CD33" s="644" t="s">
        <v>319</v>
      </c>
      <c r="CE33" s="645"/>
      <c r="CF33" s="645"/>
      <c r="CG33" s="645"/>
      <c r="CH33" s="645"/>
      <c r="CI33" s="645"/>
      <c r="CJ33" s="645"/>
      <c r="CK33" s="645"/>
      <c r="CL33" s="645"/>
      <c r="CM33" s="645"/>
      <c r="CN33" s="645"/>
      <c r="CO33" s="645"/>
      <c r="CP33" s="645"/>
      <c r="CQ33" s="646"/>
      <c r="CR33" s="629">
        <v>1384831</v>
      </c>
      <c r="CS33" s="663"/>
      <c r="CT33" s="663"/>
      <c r="CU33" s="663"/>
      <c r="CV33" s="663"/>
      <c r="CW33" s="663"/>
      <c r="CX33" s="663"/>
      <c r="CY33" s="664"/>
      <c r="CZ33" s="634">
        <v>54.2</v>
      </c>
      <c r="DA33" s="665"/>
      <c r="DB33" s="665"/>
      <c r="DC33" s="671"/>
      <c r="DD33" s="638">
        <v>1172047</v>
      </c>
      <c r="DE33" s="663"/>
      <c r="DF33" s="663"/>
      <c r="DG33" s="663"/>
      <c r="DH33" s="663"/>
      <c r="DI33" s="663"/>
      <c r="DJ33" s="663"/>
      <c r="DK33" s="664"/>
      <c r="DL33" s="638">
        <v>709719</v>
      </c>
      <c r="DM33" s="663"/>
      <c r="DN33" s="663"/>
      <c r="DO33" s="663"/>
      <c r="DP33" s="663"/>
      <c r="DQ33" s="663"/>
      <c r="DR33" s="663"/>
      <c r="DS33" s="663"/>
      <c r="DT33" s="663"/>
      <c r="DU33" s="663"/>
      <c r="DV33" s="664"/>
      <c r="DW33" s="634">
        <v>36.4</v>
      </c>
      <c r="DX33" s="665"/>
      <c r="DY33" s="665"/>
      <c r="DZ33" s="665"/>
      <c r="EA33" s="665"/>
      <c r="EB33" s="665"/>
      <c r="EC33" s="666"/>
    </row>
    <row r="34" spans="2:133" ht="11.25" customHeight="1" x14ac:dyDescent="0.15">
      <c r="B34" s="626" t="s">
        <v>320</v>
      </c>
      <c r="C34" s="627"/>
      <c r="D34" s="627"/>
      <c r="E34" s="627"/>
      <c r="F34" s="627"/>
      <c r="G34" s="627"/>
      <c r="H34" s="627"/>
      <c r="I34" s="627"/>
      <c r="J34" s="627"/>
      <c r="K34" s="627"/>
      <c r="L34" s="627"/>
      <c r="M34" s="627"/>
      <c r="N34" s="627"/>
      <c r="O34" s="627"/>
      <c r="P34" s="627"/>
      <c r="Q34" s="628"/>
      <c r="R34" s="629">
        <v>172069</v>
      </c>
      <c r="S34" s="630"/>
      <c r="T34" s="630"/>
      <c r="U34" s="630"/>
      <c r="V34" s="630"/>
      <c r="W34" s="630"/>
      <c r="X34" s="630"/>
      <c r="Y34" s="631"/>
      <c r="Z34" s="632">
        <v>6.4</v>
      </c>
      <c r="AA34" s="632"/>
      <c r="AB34" s="632"/>
      <c r="AC34" s="632"/>
      <c r="AD34" s="633" t="s">
        <v>128</v>
      </c>
      <c r="AE34" s="633"/>
      <c r="AF34" s="633"/>
      <c r="AG34" s="633"/>
      <c r="AH34" s="633"/>
      <c r="AI34" s="633"/>
      <c r="AJ34" s="633"/>
      <c r="AK34" s="633"/>
      <c r="AL34" s="634" t="s">
        <v>128</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403491</v>
      </c>
      <c r="CS34" s="630"/>
      <c r="CT34" s="630"/>
      <c r="CU34" s="630"/>
      <c r="CV34" s="630"/>
      <c r="CW34" s="630"/>
      <c r="CX34" s="630"/>
      <c r="CY34" s="631"/>
      <c r="CZ34" s="634">
        <v>15.8</v>
      </c>
      <c r="DA34" s="665"/>
      <c r="DB34" s="665"/>
      <c r="DC34" s="671"/>
      <c r="DD34" s="638">
        <v>325533</v>
      </c>
      <c r="DE34" s="630"/>
      <c r="DF34" s="630"/>
      <c r="DG34" s="630"/>
      <c r="DH34" s="630"/>
      <c r="DI34" s="630"/>
      <c r="DJ34" s="630"/>
      <c r="DK34" s="631"/>
      <c r="DL34" s="638">
        <v>267925</v>
      </c>
      <c r="DM34" s="630"/>
      <c r="DN34" s="630"/>
      <c r="DO34" s="630"/>
      <c r="DP34" s="630"/>
      <c r="DQ34" s="630"/>
      <c r="DR34" s="630"/>
      <c r="DS34" s="630"/>
      <c r="DT34" s="630"/>
      <c r="DU34" s="630"/>
      <c r="DV34" s="631"/>
      <c r="DW34" s="634">
        <v>13.8</v>
      </c>
      <c r="DX34" s="665"/>
      <c r="DY34" s="665"/>
      <c r="DZ34" s="665"/>
      <c r="EA34" s="665"/>
      <c r="EB34" s="665"/>
      <c r="EC34" s="666"/>
    </row>
    <row r="35" spans="2:133" ht="11.25" customHeight="1" x14ac:dyDescent="0.15">
      <c r="B35" s="626" t="s">
        <v>322</v>
      </c>
      <c r="C35" s="627"/>
      <c r="D35" s="627"/>
      <c r="E35" s="627"/>
      <c r="F35" s="627"/>
      <c r="G35" s="627"/>
      <c r="H35" s="627"/>
      <c r="I35" s="627"/>
      <c r="J35" s="627"/>
      <c r="K35" s="627"/>
      <c r="L35" s="627"/>
      <c r="M35" s="627"/>
      <c r="N35" s="627"/>
      <c r="O35" s="627"/>
      <c r="P35" s="627"/>
      <c r="Q35" s="628"/>
      <c r="R35" s="629">
        <v>18836</v>
      </c>
      <c r="S35" s="630"/>
      <c r="T35" s="630"/>
      <c r="U35" s="630"/>
      <c r="V35" s="630"/>
      <c r="W35" s="630"/>
      <c r="X35" s="630"/>
      <c r="Y35" s="631"/>
      <c r="Z35" s="632">
        <v>0.7</v>
      </c>
      <c r="AA35" s="632"/>
      <c r="AB35" s="632"/>
      <c r="AC35" s="632"/>
      <c r="AD35" s="633">
        <v>18339</v>
      </c>
      <c r="AE35" s="633"/>
      <c r="AF35" s="633"/>
      <c r="AG35" s="633"/>
      <c r="AH35" s="633"/>
      <c r="AI35" s="633"/>
      <c r="AJ35" s="633"/>
      <c r="AK35" s="633"/>
      <c r="AL35" s="634">
        <v>1.1000000000000001</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18623</v>
      </c>
      <c r="CS35" s="663"/>
      <c r="CT35" s="663"/>
      <c r="CU35" s="663"/>
      <c r="CV35" s="663"/>
      <c r="CW35" s="663"/>
      <c r="CX35" s="663"/>
      <c r="CY35" s="664"/>
      <c r="CZ35" s="634">
        <v>0.7</v>
      </c>
      <c r="DA35" s="665"/>
      <c r="DB35" s="665"/>
      <c r="DC35" s="671"/>
      <c r="DD35" s="638">
        <v>17945</v>
      </c>
      <c r="DE35" s="663"/>
      <c r="DF35" s="663"/>
      <c r="DG35" s="663"/>
      <c r="DH35" s="663"/>
      <c r="DI35" s="663"/>
      <c r="DJ35" s="663"/>
      <c r="DK35" s="664"/>
      <c r="DL35" s="638">
        <v>14677</v>
      </c>
      <c r="DM35" s="663"/>
      <c r="DN35" s="663"/>
      <c r="DO35" s="663"/>
      <c r="DP35" s="663"/>
      <c r="DQ35" s="663"/>
      <c r="DR35" s="663"/>
      <c r="DS35" s="663"/>
      <c r="DT35" s="663"/>
      <c r="DU35" s="663"/>
      <c r="DV35" s="664"/>
      <c r="DW35" s="634">
        <v>0.8</v>
      </c>
      <c r="DX35" s="665"/>
      <c r="DY35" s="665"/>
      <c r="DZ35" s="665"/>
      <c r="EA35" s="665"/>
      <c r="EB35" s="665"/>
      <c r="EC35" s="666"/>
    </row>
    <row r="36" spans="2:133" ht="11.25" customHeight="1" x14ac:dyDescent="0.15">
      <c r="B36" s="626" t="s">
        <v>326</v>
      </c>
      <c r="C36" s="627"/>
      <c r="D36" s="627"/>
      <c r="E36" s="627"/>
      <c r="F36" s="627"/>
      <c r="G36" s="627"/>
      <c r="H36" s="627"/>
      <c r="I36" s="627"/>
      <c r="J36" s="627"/>
      <c r="K36" s="627"/>
      <c r="L36" s="627"/>
      <c r="M36" s="627"/>
      <c r="N36" s="627"/>
      <c r="O36" s="627"/>
      <c r="P36" s="627"/>
      <c r="Q36" s="628"/>
      <c r="R36" s="629">
        <v>41543</v>
      </c>
      <c r="S36" s="630"/>
      <c r="T36" s="630"/>
      <c r="U36" s="630"/>
      <c r="V36" s="630"/>
      <c r="W36" s="630"/>
      <c r="X36" s="630"/>
      <c r="Y36" s="631"/>
      <c r="Z36" s="632">
        <v>1.5</v>
      </c>
      <c r="AA36" s="632"/>
      <c r="AB36" s="632"/>
      <c r="AC36" s="632"/>
      <c r="AD36" s="633" t="s">
        <v>128</v>
      </c>
      <c r="AE36" s="633"/>
      <c r="AF36" s="633"/>
      <c r="AG36" s="633"/>
      <c r="AH36" s="633"/>
      <c r="AI36" s="633"/>
      <c r="AJ36" s="633"/>
      <c r="AK36" s="633"/>
      <c r="AL36" s="634" t="s">
        <v>128</v>
      </c>
      <c r="AM36" s="635"/>
      <c r="AN36" s="635"/>
      <c r="AO36" s="636"/>
      <c r="AP36" s="221"/>
      <c r="AQ36" s="703" t="s">
        <v>327</v>
      </c>
      <c r="AR36" s="704"/>
      <c r="AS36" s="704"/>
      <c r="AT36" s="704"/>
      <c r="AU36" s="704"/>
      <c r="AV36" s="704"/>
      <c r="AW36" s="704"/>
      <c r="AX36" s="704"/>
      <c r="AY36" s="705"/>
      <c r="AZ36" s="618">
        <v>298492</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18551</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455020</v>
      </c>
      <c r="CS36" s="630"/>
      <c r="CT36" s="630"/>
      <c r="CU36" s="630"/>
      <c r="CV36" s="630"/>
      <c r="CW36" s="630"/>
      <c r="CX36" s="630"/>
      <c r="CY36" s="631"/>
      <c r="CZ36" s="634">
        <v>17.8</v>
      </c>
      <c r="DA36" s="665"/>
      <c r="DB36" s="665"/>
      <c r="DC36" s="671"/>
      <c r="DD36" s="638">
        <v>358477</v>
      </c>
      <c r="DE36" s="630"/>
      <c r="DF36" s="630"/>
      <c r="DG36" s="630"/>
      <c r="DH36" s="630"/>
      <c r="DI36" s="630"/>
      <c r="DJ36" s="630"/>
      <c r="DK36" s="631"/>
      <c r="DL36" s="638">
        <v>321979</v>
      </c>
      <c r="DM36" s="630"/>
      <c r="DN36" s="630"/>
      <c r="DO36" s="630"/>
      <c r="DP36" s="630"/>
      <c r="DQ36" s="630"/>
      <c r="DR36" s="630"/>
      <c r="DS36" s="630"/>
      <c r="DT36" s="630"/>
      <c r="DU36" s="630"/>
      <c r="DV36" s="631"/>
      <c r="DW36" s="634">
        <v>16.5</v>
      </c>
      <c r="DX36" s="665"/>
      <c r="DY36" s="665"/>
      <c r="DZ36" s="665"/>
      <c r="EA36" s="665"/>
      <c r="EB36" s="665"/>
      <c r="EC36" s="666"/>
    </row>
    <row r="37" spans="2:133" ht="11.25" customHeight="1" x14ac:dyDescent="0.15">
      <c r="B37" s="626" t="s">
        <v>330</v>
      </c>
      <c r="C37" s="627"/>
      <c r="D37" s="627"/>
      <c r="E37" s="627"/>
      <c r="F37" s="627"/>
      <c r="G37" s="627"/>
      <c r="H37" s="627"/>
      <c r="I37" s="627"/>
      <c r="J37" s="627"/>
      <c r="K37" s="627"/>
      <c r="L37" s="627"/>
      <c r="M37" s="627"/>
      <c r="N37" s="627"/>
      <c r="O37" s="627"/>
      <c r="P37" s="627"/>
      <c r="Q37" s="628"/>
      <c r="R37" s="629">
        <v>7103</v>
      </c>
      <c r="S37" s="630"/>
      <c r="T37" s="630"/>
      <c r="U37" s="630"/>
      <c r="V37" s="630"/>
      <c r="W37" s="630"/>
      <c r="X37" s="630"/>
      <c r="Y37" s="631"/>
      <c r="Z37" s="632">
        <v>0.3</v>
      </c>
      <c r="AA37" s="632"/>
      <c r="AB37" s="632"/>
      <c r="AC37" s="632"/>
      <c r="AD37" s="633" t="s">
        <v>128</v>
      </c>
      <c r="AE37" s="633"/>
      <c r="AF37" s="633"/>
      <c r="AG37" s="633"/>
      <c r="AH37" s="633"/>
      <c r="AI37" s="633"/>
      <c r="AJ37" s="633"/>
      <c r="AK37" s="633"/>
      <c r="AL37" s="634" t="s">
        <v>128</v>
      </c>
      <c r="AM37" s="635"/>
      <c r="AN37" s="635"/>
      <c r="AO37" s="636"/>
      <c r="AQ37" s="707" t="s">
        <v>331</v>
      </c>
      <c r="AR37" s="708"/>
      <c r="AS37" s="708"/>
      <c r="AT37" s="708"/>
      <c r="AU37" s="708"/>
      <c r="AV37" s="708"/>
      <c r="AW37" s="708"/>
      <c r="AX37" s="708"/>
      <c r="AY37" s="709"/>
      <c r="AZ37" s="629">
        <v>155500</v>
      </c>
      <c r="BA37" s="630"/>
      <c r="BB37" s="630"/>
      <c r="BC37" s="630"/>
      <c r="BD37" s="663"/>
      <c r="BE37" s="663"/>
      <c r="BF37" s="687"/>
      <c r="BG37" s="644" t="s">
        <v>332</v>
      </c>
      <c r="BH37" s="645"/>
      <c r="BI37" s="645"/>
      <c r="BJ37" s="645"/>
      <c r="BK37" s="645"/>
      <c r="BL37" s="645"/>
      <c r="BM37" s="645"/>
      <c r="BN37" s="645"/>
      <c r="BO37" s="645"/>
      <c r="BP37" s="645"/>
      <c r="BQ37" s="645"/>
      <c r="BR37" s="645"/>
      <c r="BS37" s="645"/>
      <c r="BT37" s="645"/>
      <c r="BU37" s="646"/>
      <c r="BV37" s="629">
        <v>17080</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60875</v>
      </c>
      <c r="CS37" s="663"/>
      <c r="CT37" s="663"/>
      <c r="CU37" s="663"/>
      <c r="CV37" s="663"/>
      <c r="CW37" s="663"/>
      <c r="CX37" s="663"/>
      <c r="CY37" s="664"/>
      <c r="CZ37" s="634">
        <v>2.4</v>
      </c>
      <c r="DA37" s="665"/>
      <c r="DB37" s="665"/>
      <c r="DC37" s="671"/>
      <c r="DD37" s="638">
        <v>54030</v>
      </c>
      <c r="DE37" s="663"/>
      <c r="DF37" s="663"/>
      <c r="DG37" s="663"/>
      <c r="DH37" s="663"/>
      <c r="DI37" s="663"/>
      <c r="DJ37" s="663"/>
      <c r="DK37" s="664"/>
      <c r="DL37" s="638">
        <v>48182</v>
      </c>
      <c r="DM37" s="663"/>
      <c r="DN37" s="663"/>
      <c r="DO37" s="663"/>
      <c r="DP37" s="663"/>
      <c r="DQ37" s="663"/>
      <c r="DR37" s="663"/>
      <c r="DS37" s="663"/>
      <c r="DT37" s="663"/>
      <c r="DU37" s="663"/>
      <c r="DV37" s="664"/>
      <c r="DW37" s="634">
        <v>2.5</v>
      </c>
      <c r="DX37" s="665"/>
      <c r="DY37" s="665"/>
      <c r="DZ37" s="665"/>
      <c r="EA37" s="665"/>
      <c r="EB37" s="665"/>
      <c r="EC37" s="666"/>
    </row>
    <row r="38" spans="2:133" ht="11.25" customHeight="1" x14ac:dyDescent="0.15">
      <c r="B38" s="626" t="s">
        <v>334</v>
      </c>
      <c r="C38" s="627"/>
      <c r="D38" s="627"/>
      <c r="E38" s="627"/>
      <c r="F38" s="627"/>
      <c r="G38" s="627"/>
      <c r="H38" s="627"/>
      <c r="I38" s="627"/>
      <c r="J38" s="627"/>
      <c r="K38" s="627"/>
      <c r="L38" s="627"/>
      <c r="M38" s="627"/>
      <c r="N38" s="627"/>
      <c r="O38" s="627"/>
      <c r="P38" s="627"/>
      <c r="Q38" s="628"/>
      <c r="R38" s="629">
        <v>134827</v>
      </c>
      <c r="S38" s="630"/>
      <c r="T38" s="630"/>
      <c r="U38" s="630"/>
      <c r="V38" s="630"/>
      <c r="W38" s="630"/>
      <c r="X38" s="630"/>
      <c r="Y38" s="631"/>
      <c r="Z38" s="632">
        <v>5</v>
      </c>
      <c r="AA38" s="632"/>
      <c r="AB38" s="632"/>
      <c r="AC38" s="632"/>
      <c r="AD38" s="633" t="s">
        <v>128</v>
      </c>
      <c r="AE38" s="633"/>
      <c r="AF38" s="633"/>
      <c r="AG38" s="633"/>
      <c r="AH38" s="633"/>
      <c r="AI38" s="633"/>
      <c r="AJ38" s="633"/>
      <c r="AK38" s="633"/>
      <c r="AL38" s="634" t="s">
        <v>128</v>
      </c>
      <c r="AM38" s="635"/>
      <c r="AN38" s="635"/>
      <c r="AO38" s="636"/>
      <c r="AQ38" s="707" t="s">
        <v>335</v>
      </c>
      <c r="AR38" s="708"/>
      <c r="AS38" s="708"/>
      <c r="AT38" s="708"/>
      <c r="AU38" s="708"/>
      <c r="AV38" s="708"/>
      <c r="AW38" s="708"/>
      <c r="AX38" s="708"/>
      <c r="AY38" s="709"/>
      <c r="AZ38" s="629">
        <v>19444</v>
      </c>
      <c r="BA38" s="630"/>
      <c r="BB38" s="630"/>
      <c r="BC38" s="630"/>
      <c r="BD38" s="663"/>
      <c r="BE38" s="663"/>
      <c r="BF38" s="687"/>
      <c r="BG38" s="644" t="s">
        <v>336</v>
      </c>
      <c r="BH38" s="645"/>
      <c r="BI38" s="645"/>
      <c r="BJ38" s="645"/>
      <c r="BK38" s="645"/>
      <c r="BL38" s="645"/>
      <c r="BM38" s="645"/>
      <c r="BN38" s="645"/>
      <c r="BO38" s="645"/>
      <c r="BP38" s="645"/>
      <c r="BQ38" s="645"/>
      <c r="BR38" s="645"/>
      <c r="BS38" s="645"/>
      <c r="BT38" s="645"/>
      <c r="BU38" s="646"/>
      <c r="BV38" s="629">
        <v>490</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298492</v>
      </c>
      <c r="CS38" s="630"/>
      <c r="CT38" s="630"/>
      <c r="CU38" s="630"/>
      <c r="CV38" s="630"/>
      <c r="CW38" s="630"/>
      <c r="CX38" s="630"/>
      <c r="CY38" s="631"/>
      <c r="CZ38" s="634">
        <v>11.7</v>
      </c>
      <c r="DA38" s="665"/>
      <c r="DB38" s="665"/>
      <c r="DC38" s="671"/>
      <c r="DD38" s="638">
        <v>282113</v>
      </c>
      <c r="DE38" s="630"/>
      <c r="DF38" s="630"/>
      <c r="DG38" s="630"/>
      <c r="DH38" s="630"/>
      <c r="DI38" s="630"/>
      <c r="DJ38" s="630"/>
      <c r="DK38" s="631"/>
      <c r="DL38" s="638">
        <v>105138</v>
      </c>
      <c r="DM38" s="630"/>
      <c r="DN38" s="630"/>
      <c r="DO38" s="630"/>
      <c r="DP38" s="630"/>
      <c r="DQ38" s="630"/>
      <c r="DR38" s="630"/>
      <c r="DS38" s="630"/>
      <c r="DT38" s="630"/>
      <c r="DU38" s="630"/>
      <c r="DV38" s="631"/>
      <c r="DW38" s="634">
        <v>5.4</v>
      </c>
      <c r="DX38" s="665"/>
      <c r="DY38" s="665"/>
      <c r="DZ38" s="665"/>
      <c r="EA38" s="665"/>
      <c r="EB38" s="665"/>
      <c r="EC38" s="666"/>
    </row>
    <row r="39" spans="2:133" ht="11.25" customHeight="1" x14ac:dyDescent="0.15">
      <c r="B39" s="626" t="s">
        <v>338</v>
      </c>
      <c r="C39" s="627"/>
      <c r="D39" s="627"/>
      <c r="E39" s="627"/>
      <c r="F39" s="627"/>
      <c r="G39" s="627"/>
      <c r="H39" s="627"/>
      <c r="I39" s="627"/>
      <c r="J39" s="627"/>
      <c r="K39" s="627"/>
      <c r="L39" s="627"/>
      <c r="M39" s="627"/>
      <c r="N39" s="627"/>
      <c r="O39" s="627"/>
      <c r="P39" s="627"/>
      <c r="Q39" s="628"/>
      <c r="R39" s="629">
        <v>42124</v>
      </c>
      <c r="S39" s="630"/>
      <c r="T39" s="630"/>
      <c r="U39" s="630"/>
      <c r="V39" s="630"/>
      <c r="W39" s="630"/>
      <c r="X39" s="630"/>
      <c r="Y39" s="631"/>
      <c r="Z39" s="632">
        <v>1.6</v>
      </c>
      <c r="AA39" s="632"/>
      <c r="AB39" s="632"/>
      <c r="AC39" s="632"/>
      <c r="AD39" s="633">
        <v>17</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t="s">
        <v>128</v>
      </c>
      <c r="BA39" s="630"/>
      <c r="BB39" s="630"/>
      <c r="BC39" s="630"/>
      <c r="BD39" s="663"/>
      <c r="BE39" s="663"/>
      <c r="BF39" s="687"/>
      <c r="BG39" s="644" t="s">
        <v>340</v>
      </c>
      <c r="BH39" s="645"/>
      <c r="BI39" s="645"/>
      <c r="BJ39" s="645"/>
      <c r="BK39" s="645"/>
      <c r="BL39" s="645"/>
      <c r="BM39" s="645"/>
      <c r="BN39" s="645"/>
      <c r="BO39" s="645"/>
      <c r="BP39" s="645"/>
      <c r="BQ39" s="645"/>
      <c r="BR39" s="645"/>
      <c r="BS39" s="645"/>
      <c r="BT39" s="645"/>
      <c r="BU39" s="646"/>
      <c r="BV39" s="629">
        <v>769</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200205</v>
      </c>
      <c r="CS39" s="663"/>
      <c r="CT39" s="663"/>
      <c r="CU39" s="663"/>
      <c r="CV39" s="663"/>
      <c r="CW39" s="663"/>
      <c r="CX39" s="663"/>
      <c r="CY39" s="664"/>
      <c r="CZ39" s="634">
        <v>7.8</v>
      </c>
      <c r="DA39" s="665"/>
      <c r="DB39" s="665"/>
      <c r="DC39" s="671"/>
      <c r="DD39" s="638">
        <v>187979</v>
      </c>
      <c r="DE39" s="663"/>
      <c r="DF39" s="663"/>
      <c r="DG39" s="663"/>
      <c r="DH39" s="663"/>
      <c r="DI39" s="663"/>
      <c r="DJ39" s="663"/>
      <c r="DK39" s="664"/>
      <c r="DL39" s="638" t="s">
        <v>128</v>
      </c>
      <c r="DM39" s="663"/>
      <c r="DN39" s="663"/>
      <c r="DO39" s="663"/>
      <c r="DP39" s="663"/>
      <c r="DQ39" s="663"/>
      <c r="DR39" s="663"/>
      <c r="DS39" s="663"/>
      <c r="DT39" s="663"/>
      <c r="DU39" s="663"/>
      <c r="DV39" s="664"/>
      <c r="DW39" s="634" t="s">
        <v>128</v>
      </c>
      <c r="DX39" s="665"/>
      <c r="DY39" s="665"/>
      <c r="DZ39" s="665"/>
      <c r="EA39" s="665"/>
      <c r="EB39" s="665"/>
      <c r="EC39" s="666"/>
    </row>
    <row r="40" spans="2:133" ht="11.25" customHeight="1" x14ac:dyDescent="0.15">
      <c r="B40" s="626" t="s">
        <v>342</v>
      </c>
      <c r="C40" s="627"/>
      <c r="D40" s="627"/>
      <c r="E40" s="627"/>
      <c r="F40" s="627"/>
      <c r="G40" s="627"/>
      <c r="H40" s="627"/>
      <c r="I40" s="627"/>
      <c r="J40" s="627"/>
      <c r="K40" s="627"/>
      <c r="L40" s="627"/>
      <c r="M40" s="627"/>
      <c r="N40" s="627"/>
      <c r="O40" s="627"/>
      <c r="P40" s="627"/>
      <c r="Q40" s="628"/>
      <c r="R40" s="629">
        <v>234700</v>
      </c>
      <c r="S40" s="630"/>
      <c r="T40" s="630"/>
      <c r="U40" s="630"/>
      <c r="V40" s="630"/>
      <c r="W40" s="630"/>
      <c r="X40" s="630"/>
      <c r="Y40" s="631"/>
      <c r="Z40" s="632">
        <v>8.6999999999999993</v>
      </c>
      <c r="AA40" s="632"/>
      <c r="AB40" s="632"/>
      <c r="AC40" s="632"/>
      <c r="AD40" s="633" t="s">
        <v>128</v>
      </c>
      <c r="AE40" s="633"/>
      <c r="AF40" s="633"/>
      <c r="AG40" s="633"/>
      <c r="AH40" s="633"/>
      <c r="AI40" s="633"/>
      <c r="AJ40" s="633"/>
      <c r="AK40" s="633"/>
      <c r="AL40" s="634" t="s">
        <v>128</v>
      </c>
      <c r="AM40" s="635"/>
      <c r="AN40" s="635"/>
      <c r="AO40" s="636"/>
      <c r="AQ40" s="707" t="s">
        <v>343</v>
      </c>
      <c r="AR40" s="708"/>
      <c r="AS40" s="708"/>
      <c r="AT40" s="708"/>
      <c r="AU40" s="708"/>
      <c r="AV40" s="708"/>
      <c r="AW40" s="708"/>
      <c r="AX40" s="708"/>
      <c r="AY40" s="709"/>
      <c r="AZ40" s="629" t="s">
        <v>128</v>
      </c>
      <c r="BA40" s="630"/>
      <c r="BB40" s="630"/>
      <c r="BC40" s="630"/>
      <c r="BD40" s="663"/>
      <c r="BE40" s="663"/>
      <c r="BF40" s="687"/>
      <c r="BG40" s="710" t="s">
        <v>344</v>
      </c>
      <c r="BH40" s="711"/>
      <c r="BI40" s="711"/>
      <c r="BJ40" s="711"/>
      <c r="BK40" s="711"/>
      <c r="BL40" s="222"/>
      <c r="BM40" s="645" t="s">
        <v>345</v>
      </c>
      <c r="BN40" s="645"/>
      <c r="BO40" s="645"/>
      <c r="BP40" s="645"/>
      <c r="BQ40" s="645"/>
      <c r="BR40" s="645"/>
      <c r="BS40" s="645"/>
      <c r="BT40" s="645"/>
      <c r="BU40" s="646"/>
      <c r="BV40" s="629">
        <v>84</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9000</v>
      </c>
      <c r="CS40" s="630"/>
      <c r="CT40" s="630"/>
      <c r="CU40" s="630"/>
      <c r="CV40" s="630"/>
      <c r="CW40" s="630"/>
      <c r="CX40" s="630"/>
      <c r="CY40" s="631"/>
      <c r="CZ40" s="634">
        <v>0.4</v>
      </c>
      <c r="DA40" s="665"/>
      <c r="DB40" s="665"/>
      <c r="DC40" s="671"/>
      <c r="DD40" s="638" t="s">
        <v>128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5"/>
      <c r="DY40" s="665"/>
      <c r="DZ40" s="665"/>
      <c r="EA40" s="665"/>
      <c r="EB40" s="665"/>
      <c r="EC40" s="666"/>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348</v>
      </c>
      <c r="AR41" s="708"/>
      <c r="AS41" s="708"/>
      <c r="AT41" s="708"/>
      <c r="AU41" s="708"/>
      <c r="AV41" s="708"/>
      <c r="AW41" s="708"/>
      <c r="AX41" s="708"/>
      <c r="AY41" s="709"/>
      <c r="AZ41" s="629">
        <v>27935</v>
      </c>
      <c r="BA41" s="630"/>
      <c r="BB41" s="630"/>
      <c r="BC41" s="630"/>
      <c r="BD41" s="663"/>
      <c r="BE41" s="663"/>
      <c r="BF41" s="687"/>
      <c r="BG41" s="710"/>
      <c r="BH41" s="711"/>
      <c r="BI41" s="711"/>
      <c r="BJ41" s="711"/>
      <c r="BK41" s="711"/>
      <c r="BL41" s="222"/>
      <c r="BM41" s="645" t="s">
        <v>349</v>
      </c>
      <c r="BN41" s="645"/>
      <c r="BO41" s="645"/>
      <c r="BP41" s="645"/>
      <c r="BQ41" s="645"/>
      <c r="BR41" s="645"/>
      <c r="BS41" s="645"/>
      <c r="BT41" s="645"/>
      <c r="BU41" s="646"/>
      <c r="BV41" s="629" t="s">
        <v>128</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128</v>
      </c>
      <c r="CS41" s="663"/>
      <c r="CT41" s="663"/>
      <c r="CU41" s="663"/>
      <c r="CV41" s="663"/>
      <c r="CW41" s="663"/>
      <c r="CX41" s="663"/>
      <c r="CY41" s="664"/>
      <c r="CZ41" s="634" t="s">
        <v>128</v>
      </c>
      <c r="DA41" s="665"/>
      <c r="DB41" s="665"/>
      <c r="DC41" s="671"/>
      <c r="DD41" s="638" t="s">
        <v>128</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352</v>
      </c>
      <c r="AR42" s="718"/>
      <c r="AS42" s="718"/>
      <c r="AT42" s="718"/>
      <c r="AU42" s="718"/>
      <c r="AV42" s="718"/>
      <c r="AW42" s="718"/>
      <c r="AX42" s="718"/>
      <c r="AY42" s="719"/>
      <c r="AZ42" s="723">
        <v>95613</v>
      </c>
      <c r="BA42" s="724"/>
      <c r="BB42" s="724"/>
      <c r="BC42" s="724"/>
      <c r="BD42" s="700"/>
      <c r="BE42" s="700"/>
      <c r="BF42" s="702"/>
      <c r="BG42" s="712"/>
      <c r="BH42" s="713"/>
      <c r="BI42" s="713"/>
      <c r="BJ42" s="713"/>
      <c r="BK42" s="713"/>
      <c r="BL42" s="223"/>
      <c r="BM42" s="655" t="s">
        <v>353</v>
      </c>
      <c r="BN42" s="655"/>
      <c r="BO42" s="655"/>
      <c r="BP42" s="655"/>
      <c r="BQ42" s="655"/>
      <c r="BR42" s="655"/>
      <c r="BS42" s="655"/>
      <c r="BT42" s="655"/>
      <c r="BU42" s="656"/>
      <c r="BV42" s="723">
        <v>370</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232377</v>
      </c>
      <c r="CS42" s="663"/>
      <c r="CT42" s="663"/>
      <c r="CU42" s="663"/>
      <c r="CV42" s="663"/>
      <c r="CW42" s="663"/>
      <c r="CX42" s="663"/>
      <c r="CY42" s="664"/>
      <c r="CZ42" s="634">
        <v>9.1</v>
      </c>
      <c r="DA42" s="665"/>
      <c r="DB42" s="665"/>
      <c r="DC42" s="671"/>
      <c r="DD42" s="638">
        <v>131278</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355</v>
      </c>
      <c r="C43" s="627"/>
      <c r="D43" s="627"/>
      <c r="E43" s="627"/>
      <c r="F43" s="627"/>
      <c r="G43" s="627"/>
      <c r="H43" s="627"/>
      <c r="I43" s="627"/>
      <c r="J43" s="627"/>
      <c r="K43" s="627"/>
      <c r="L43" s="627"/>
      <c r="M43" s="627"/>
      <c r="N43" s="627"/>
      <c r="O43" s="627"/>
      <c r="P43" s="627"/>
      <c r="Q43" s="628"/>
      <c r="R43" s="629">
        <v>234700</v>
      </c>
      <c r="S43" s="630"/>
      <c r="T43" s="630"/>
      <c r="U43" s="630"/>
      <c r="V43" s="630"/>
      <c r="W43" s="630"/>
      <c r="X43" s="630"/>
      <c r="Y43" s="631"/>
      <c r="Z43" s="632">
        <v>8.6999999999999993</v>
      </c>
      <c r="AA43" s="632"/>
      <c r="AB43" s="632"/>
      <c r="AC43" s="632"/>
      <c r="AD43" s="633" t="s">
        <v>128</v>
      </c>
      <c r="AE43" s="633"/>
      <c r="AF43" s="633"/>
      <c r="AG43" s="633"/>
      <c r="AH43" s="633"/>
      <c r="AI43" s="633"/>
      <c r="AJ43" s="633"/>
      <c r="AK43" s="633"/>
      <c r="AL43" s="634" t="s">
        <v>128</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13489</v>
      </c>
      <c r="CS43" s="663"/>
      <c r="CT43" s="663"/>
      <c r="CU43" s="663"/>
      <c r="CV43" s="663"/>
      <c r="CW43" s="663"/>
      <c r="CX43" s="663"/>
      <c r="CY43" s="664"/>
      <c r="CZ43" s="634">
        <v>0.5</v>
      </c>
      <c r="DA43" s="665"/>
      <c r="DB43" s="665"/>
      <c r="DC43" s="671"/>
      <c r="DD43" s="638">
        <v>13489</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357</v>
      </c>
      <c r="C44" s="674"/>
      <c r="D44" s="674"/>
      <c r="E44" s="674"/>
      <c r="F44" s="674"/>
      <c r="G44" s="674"/>
      <c r="H44" s="674"/>
      <c r="I44" s="674"/>
      <c r="J44" s="674"/>
      <c r="K44" s="674"/>
      <c r="L44" s="674"/>
      <c r="M44" s="674"/>
      <c r="N44" s="674"/>
      <c r="O44" s="674"/>
      <c r="P44" s="674"/>
      <c r="Q44" s="675"/>
      <c r="R44" s="723">
        <v>2691192</v>
      </c>
      <c r="S44" s="724"/>
      <c r="T44" s="724"/>
      <c r="U44" s="724"/>
      <c r="V44" s="724"/>
      <c r="W44" s="724"/>
      <c r="X44" s="724"/>
      <c r="Y44" s="725"/>
      <c r="Z44" s="726">
        <v>100</v>
      </c>
      <c r="AA44" s="726"/>
      <c r="AB44" s="726"/>
      <c r="AC44" s="726"/>
      <c r="AD44" s="727">
        <v>1713508</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232377</v>
      </c>
      <c r="CS44" s="630"/>
      <c r="CT44" s="630"/>
      <c r="CU44" s="630"/>
      <c r="CV44" s="630"/>
      <c r="CW44" s="630"/>
      <c r="CX44" s="630"/>
      <c r="CY44" s="631"/>
      <c r="CZ44" s="634">
        <v>9.1</v>
      </c>
      <c r="DA44" s="635"/>
      <c r="DB44" s="635"/>
      <c r="DC44" s="647"/>
      <c r="DD44" s="638">
        <v>131278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t="s">
        <v>128</v>
      </c>
      <c r="CS45" s="663"/>
      <c r="CT45" s="663"/>
      <c r="CU45" s="663"/>
      <c r="CV45" s="663"/>
      <c r="CW45" s="663"/>
      <c r="CX45" s="663"/>
      <c r="CY45" s="664"/>
      <c r="CZ45" s="634" t="s">
        <v>128</v>
      </c>
      <c r="DA45" s="665"/>
      <c r="DB45" s="665"/>
      <c r="DC45" s="671"/>
      <c r="DD45" s="638" t="s">
        <v>360</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232377</v>
      </c>
      <c r="CS46" s="630"/>
      <c r="CT46" s="630"/>
      <c r="CU46" s="630"/>
      <c r="CV46" s="630"/>
      <c r="CW46" s="630"/>
      <c r="CX46" s="630"/>
      <c r="CY46" s="631"/>
      <c r="CZ46" s="634">
        <v>9.1</v>
      </c>
      <c r="DA46" s="635"/>
      <c r="DB46" s="635"/>
      <c r="DC46" s="647"/>
      <c r="DD46" s="638">
        <v>131278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360</v>
      </c>
      <c r="CS47" s="663"/>
      <c r="CT47" s="663"/>
      <c r="CU47" s="663"/>
      <c r="CV47" s="663"/>
      <c r="CW47" s="663"/>
      <c r="CX47" s="663"/>
      <c r="CY47" s="664"/>
      <c r="CZ47" s="634" t="s">
        <v>360</v>
      </c>
      <c r="DA47" s="665"/>
      <c r="DB47" s="665"/>
      <c r="DC47" s="671"/>
      <c r="DD47" s="638" t="s">
        <v>128</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360</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367</v>
      </c>
      <c r="CE49" s="674"/>
      <c r="CF49" s="674"/>
      <c r="CG49" s="674"/>
      <c r="CH49" s="674"/>
      <c r="CI49" s="674"/>
      <c r="CJ49" s="674"/>
      <c r="CK49" s="674"/>
      <c r="CL49" s="674"/>
      <c r="CM49" s="674"/>
      <c r="CN49" s="674"/>
      <c r="CO49" s="674"/>
      <c r="CP49" s="674"/>
      <c r="CQ49" s="675"/>
      <c r="CR49" s="723">
        <v>2553121</v>
      </c>
      <c r="CS49" s="700"/>
      <c r="CT49" s="700"/>
      <c r="CU49" s="700"/>
      <c r="CV49" s="700"/>
      <c r="CW49" s="700"/>
      <c r="CX49" s="700"/>
      <c r="CY49" s="737"/>
      <c r="CZ49" s="728">
        <v>100</v>
      </c>
      <c r="DA49" s="738"/>
      <c r="DB49" s="738"/>
      <c r="DC49" s="739"/>
      <c r="DD49" s="740">
        <v>2065012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nQvyAjMlGs/lODZ+LVKJvGQd5LUFQbEf1tB1pNczz7YWPcPMXtS3pdz6oq6g+R7lCWgtnMSUkFDMO8GC1clM3g==" saltValue="M4FQCoO3/8jIWZwTeEfvI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390</v>
      </c>
      <c r="C7" s="778"/>
      <c r="D7" s="778"/>
      <c r="E7" s="778"/>
      <c r="F7" s="778"/>
      <c r="G7" s="778"/>
      <c r="H7" s="778"/>
      <c r="I7" s="778"/>
      <c r="J7" s="778"/>
      <c r="K7" s="778"/>
      <c r="L7" s="778"/>
      <c r="M7" s="778"/>
      <c r="N7" s="778"/>
      <c r="O7" s="778"/>
      <c r="P7" s="779"/>
      <c r="Q7" s="780">
        <v>2695</v>
      </c>
      <c r="R7" s="781"/>
      <c r="S7" s="781"/>
      <c r="T7" s="781"/>
      <c r="U7" s="781"/>
      <c r="V7" s="781">
        <v>2557</v>
      </c>
      <c r="W7" s="781"/>
      <c r="X7" s="781"/>
      <c r="Y7" s="781"/>
      <c r="Z7" s="781"/>
      <c r="AA7" s="781">
        <v>138</v>
      </c>
      <c r="AB7" s="781"/>
      <c r="AC7" s="781"/>
      <c r="AD7" s="781"/>
      <c r="AE7" s="782"/>
      <c r="AF7" s="783">
        <v>111</v>
      </c>
      <c r="AG7" s="784"/>
      <c r="AH7" s="784"/>
      <c r="AI7" s="784"/>
      <c r="AJ7" s="785"/>
      <c r="AK7" s="786">
        <v>7</v>
      </c>
      <c r="AL7" s="787"/>
      <c r="AM7" s="787"/>
      <c r="AN7" s="787"/>
      <c r="AO7" s="787"/>
      <c r="AP7" s="787">
        <v>1052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571</v>
      </c>
      <c r="BT7" s="775"/>
      <c r="BU7" s="775"/>
      <c r="BV7" s="775"/>
      <c r="BW7" s="775"/>
      <c r="BX7" s="775"/>
      <c r="BY7" s="775"/>
      <c r="BZ7" s="775"/>
      <c r="CA7" s="775"/>
      <c r="CB7" s="775"/>
      <c r="CC7" s="775"/>
      <c r="CD7" s="775"/>
      <c r="CE7" s="775"/>
      <c r="CF7" s="775"/>
      <c r="CG7" s="790"/>
      <c r="CH7" s="771">
        <v>-4</v>
      </c>
      <c r="CI7" s="772"/>
      <c r="CJ7" s="772"/>
      <c r="CK7" s="772"/>
      <c r="CL7" s="773"/>
      <c r="CM7" s="771">
        <v>862</v>
      </c>
      <c r="CN7" s="772"/>
      <c r="CO7" s="772"/>
      <c r="CP7" s="772"/>
      <c r="CQ7" s="773"/>
      <c r="CR7" s="771">
        <v>0</v>
      </c>
      <c r="CS7" s="772"/>
      <c r="CT7" s="772"/>
      <c r="CU7" s="772"/>
      <c r="CV7" s="773"/>
      <c r="CW7" s="771" t="s">
        <v>565</v>
      </c>
      <c r="CX7" s="772"/>
      <c r="CY7" s="772"/>
      <c r="CZ7" s="772"/>
      <c r="DA7" s="773"/>
      <c r="DB7" s="771" t="s">
        <v>565</v>
      </c>
      <c r="DC7" s="772"/>
      <c r="DD7" s="772"/>
      <c r="DE7" s="772"/>
      <c r="DF7" s="773"/>
      <c r="DG7" s="771" t="s">
        <v>565</v>
      </c>
      <c r="DH7" s="772"/>
      <c r="DI7" s="772"/>
      <c r="DJ7" s="772"/>
      <c r="DK7" s="773"/>
      <c r="DL7" s="771" t="s">
        <v>565</v>
      </c>
      <c r="DM7" s="772"/>
      <c r="DN7" s="772"/>
      <c r="DO7" s="772"/>
      <c r="DP7" s="773"/>
      <c r="DQ7" s="771" t="s">
        <v>565</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392</v>
      </c>
      <c r="B23" s="817" t="s">
        <v>393</v>
      </c>
      <c r="C23" s="818"/>
      <c r="D23" s="818"/>
      <c r="E23" s="818"/>
      <c r="F23" s="818"/>
      <c r="G23" s="818"/>
      <c r="H23" s="818"/>
      <c r="I23" s="818"/>
      <c r="J23" s="818"/>
      <c r="K23" s="818"/>
      <c r="L23" s="818"/>
      <c r="M23" s="818"/>
      <c r="N23" s="818"/>
      <c r="O23" s="818"/>
      <c r="P23" s="819"/>
      <c r="Q23" s="820">
        <v>2695</v>
      </c>
      <c r="R23" s="821"/>
      <c r="S23" s="821"/>
      <c r="T23" s="821"/>
      <c r="U23" s="821"/>
      <c r="V23" s="821">
        <v>2557</v>
      </c>
      <c r="W23" s="821"/>
      <c r="X23" s="821"/>
      <c r="Y23" s="821"/>
      <c r="Z23" s="821"/>
      <c r="AA23" s="821">
        <v>138</v>
      </c>
      <c r="AB23" s="821"/>
      <c r="AC23" s="821"/>
      <c r="AD23" s="821"/>
      <c r="AE23" s="822"/>
      <c r="AF23" s="823">
        <v>111</v>
      </c>
      <c r="AG23" s="821"/>
      <c r="AH23" s="821"/>
      <c r="AI23" s="821"/>
      <c r="AJ23" s="824"/>
      <c r="AK23" s="825"/>
      <c r="AL23" s="826"/>
      <c r="AM23" s="826"/>
      <c r="AN23" s="826"/>
      <c r="AO23" s="826"/>
      <c r="AP23" s="821">
        <v>1052</v>
      </c>
      <c r="AQ23" s="821"/>
      <c r="AR23" s="821"/>
      <c r="AS23" s="821"/>
      <c r="AT23" s="821"/>
      <c r="AU23" s="837"/>
      <c r="AV23" s="837"/>
      <c r="AW23" s="837"/>
      <c r="AX23" s="837"/>
      <c r="AY23" s="838"/>
      <c r="AZ23" s="839" t="s">
        <v>128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380</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404</v>
      </c>
      <c r="C28" s="778"/>
      <c r="D28" s="778"/>
      <c r="E28" s="778"/>
      <c r="F28" s="778"/>
      <c r="G28" s="778"/>
      <c r="H28" s="778"/>
      <c r="I28" s="778"/>
      <c r="J28" s="778"/>
      <c r="K28" s="778"/>
      <c r="L28" s="778"/>
      <c r="M28" s="778"/>
      <c r="N28" s="778"/>
      <c r="O28" s="778"/>
      <c r="P28" s="779"/>
      <c r="Q28" s="850">
        <v>422</v>
      </c>
      <c r="R28" s="851"/>
      <c r="S28" s="851"/>
      <c r="T28" s="851"/>
      <c r="U28" s="851"/>
      <c r="V28" s="851">
        <v>404</v>
      </c>
      <c r="W28" s="851"/>
      <c r="X28" s="851"/>
      <c r="Y28" s="851"/>
      <c r="Z28" s="851"/>
      <c r="AA28" s="851">
        <v>19</v>
      </c>
      <c r="AB28" s="851"/>
      <c r="AC28" s="851"/>
      <c r="AD28" s="851"/>
      <c r="AE28" s="852"/>
      <c r="AF28" s="853">
        <v>19</v>
      </c>
      <c r="AG28" s="851"/>
      <c r="AH28" s="851"/>
      <c r="AI28" s="851"/>
      <c r="AJ28" s="854"/>
      <c r="AK28" s="855">
        <v>34</v>
      </c>
      <c r="AL28" s="856"/>
      <c r="AM28" s="856"/>
      <c r="AN28" s="856"/>
      <c r="AO28" s="856"/>
      <c r="AP28" s="856" t="s">
        <v>565</v>
      </c>
      <c r="AQ28" s="856"/>
      <c r="AR28" s="856"/>
      <c r="AS28" s="856"/>
      <c r="AT28" s="856"/>
      <c r="AU28" s="856" t="s">
        <v>565</v>
      </c>
      <c r="AV28" s="856"/>
      <c r="AW28" s="856"/>
      <c r="AX28" s="856"/>
      <c r="AY28" s="856"/>
      <c r="AZ28" s="857" t="s">
        <v>565</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405</v>
      </c>
      <c r="C29" s="809"/>
      <c r="D29" s="809"/>
      <c r="E29" s="809"/>
      <c r="F29" s="809"/>
      <c r="G29" s="809"/>
      <c r="H29" s="809"/>
      <c r="I29" s="809"/>
      <c r="J29" s="809"/>
      <c r="K29" s="809"/>
      <c r="L29" s="809"/>
      <c r="M29" s="809"/>
      <c r="N29" s="809"/>
      <c r="O29" s="809"/>
      <c r="P29" s="810"/>
      <c r="Q29" s="811">
        <v>327</v>
      </c>
      <c r="R29" s="812"/>
      <c r="S29" s="812"/>
      <c r="T29" s="812"/>
      <c r="U29" s="812"/>
      <c r="V29" s="812">
        <v>318</v>
      </c>
      <c r="W29" s="812"/>
      <c r="X29" s="812"/>
      <c r="Y29" s="812"/>
      <c r="Z29" s="812"/>
      <c r="AA29" s="812">
        <v>8</v>
      </c>
      <c r="AB29" s="812"/>
      <c r="AC29" s="812"/>
      <c r="AD29" s="812"/>
      <c r="AE29" s="813"/>
      <c r="AF29" s="814">
        <v>8</v>
      </c>
      <c r="AG29" s="815"/>
      <c r="AH29" s="815"/>
      <c r="AI29" s="815"/>
      <c r="AJ29" s="816"/>
      <c r="AK29" s="862">
        <v>52</v>
      </c>
      <c r="AL29" s="858"/>
      <c r="AM29" s="858"/>
      <c r="AN29" s="858"/>
      <c r="AO29" s="858"/>
      <c r="AP29" s="858" t="s">
        <v>565</v>
      </c>
      <c r="AQ29" s="858"/>
      <c r="AR29" s="858"/>
      <c r="AS29" s="858"/>
      <c r="AT29" s="858"/>
      <c r="AU29" s="858" t="s">
        <v>565</v>
      </c>
      <c r="AV29" s="858"/>
      <c r="AW29" s="858"/>
      <c r="AX29" s="858"/>
      <c r="AY29" s="858"/>
      <c r="AZ29" s="859" t="s">
        <v>565</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406</v>
      </c>
      <c r="C30" s="809"/>
      <c r="D30" s="809"/>
      <c r="E30" s="809"/>
      <c r="F30" s="809"/>
      <c r="G30" s="809"/>
      <c r="H30" s="809"/>
      <c r="I30" s="809"/>
      <c r="J30" s="809"/>
      <c r="K30" s="809"/>
      <c r="L30" s="809"/>
      <c r="M30" s="809"/>
      <c r="N30" s="809"/>
      <c r="O30" s="809"/>
      <c r="P30" s="810"/>
      <c r="Q30" s="811">
        <v>78</v>
      </c>
      <c r="R30" s="812"/>
      <c r="S30" s="812"/>
      <c r="T30" s="812"/>
      <c r="U30" s="812"/>
      <c r="V30" s="812">
        <v>76</v>
      </c>
      <c r="W30" s="812"/>
      <c r="X30" s="812"/>
      <c r="Y30" s="812"/>
      <c r="Z30" s="812"/>
      <c r="AA30" s="812">
        <v>1</v>
      </c>
      <c r="AB30" s="812"/>
      <c r="AC30" s="812"/>
      <c r="AD30" s="812"/>
      <c r="AE30" s="813"/>
      <c r="AF30" s="814">
        <v>1</v>
      </c>
      <c r="AG30" s="815"/>
      <c r="AH30" s="815"/>
      <c r="AI30" s="815"/>
      <c r="AJ30" s="816"/>
      <c r="AK30" s="862">
        <v>39</v>
      </c>
      <c r="AL30" s="858"/>
      <c r="AM30" s="858"/>
      <c r="AN30" s="858"/>
      <c r="AO30" s="858"/>
      <c r="AP30" s="858" t="s">
        <v>565</v>
      </c>
      <c r="AQ30" s="858"/>
      <c r="AR30" s="858"/>
      <c r="AS30" s="858"/>
      <c r="AT30" s="858"/>
      <c r="AU30" s="858" t="s">
        <v>565</v>
      </c>
      <c r="AV30" s="858"/>
      <c r="AW30" s="858"/>
      <c r="AX30" s="858"/>
      <c r="AY30" s="858"/>
      <c r="AZ30" s="859" t="s">
        <v>565</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407</v>
      </c>
      <c r="C31" s="809"/>
      <c r="D31" s="809"/>
      <c r="E31" s="809"/>
      <c r="F31" s="809"/>
      <c r="G31" s="809"/>
      <c r="H31" s="809"/>
      <c r="I31" s="809"/>
      <c r="J31" s="809"/>
      <c r="K31" s="809"/>
      <c r="L31" s="809"/>
      <c r="M31" s="809"/>
      <c r="N31" s="809"/>
      <c r="O31" s="809"/>
      <c r="P31" s="810"/>
      <c r="Q31" s="811">
        <v>137</v>
      </c>
      <c r="R31" s="812"/>
      <c r="S31" s="812"/>
      <c r="T31" s="812"/>
      <c r="U31" s="812"/>
      <c r="V31" s="812">
        <v>129</v>
      </c>
      <c r="W31" s="812"/>
      <c r="X31" s="812"/>
      <c r="Y31" s="812"/>
      <c r="Z31" s="812"/>
      <c r="AA31" s="812">
        <v>8</v>
      </c>
      <c r="AB31" s="812"/>
      <c r="AC31" s="812"/>
      <c r="AD31" s="812"/>
      <c r="AE31" s="813"/>
      <c r="AF31" s="814">
        <v>8</v>
      </c>
      <c r="AG31" s="815"/>
      <c r="AH31" s="815"/>
      <c r="AI31" s="815"/>
      <c r="AJ31" s="816"/>
      <c r="AK31" s="862">
        <v>66</v>
      </c>
      <c r="AL31" s="858"/>
      <c r="AM31" s="858"/>
      <c r="AN31" s="858"/>
      <c r="AO31" s="858"/>
      <c r="AP31" s="858" t="s">
        <v>565</v>
      </c>
      <c r="AQ31" s="858"/>
      <c r="AR31" s="858"/>
      <c r="AS31" s="858"/>
      <c r="AT31" s="858"/>
      <c r="AU31" s="858" t="s">
        <v>565</v>
      </c>
      <c r="AV31" s="858"/>
      <c r="AW31" s="858"/>
      <c r="AX31" s="858"/>
      <c r="AY31" s="858"/>
      <c r="AZ31" s="859" t="s">
        <v>565</v>
      </c>
      <c r="BA31" s="859"/>
      <c r="BB31" s="859"/>
      <c r="BC31" s="859"/>
      <c r="BD31" s="859"/>
      <c r="BE31" s="860" t="s">
        <v>408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409</v>
      </c>
      <c r="C32" s="809"/>
      <c r="D32" s="809"/>
      <c r="E32" s="809"/>
      <c r="F32" s="809"/>
      <c r="G32" s="809"/>
      <c r="H32" s="809"/>
      <c r="I32" s="809"/>
      <c r="J32" s="809"/>
      <c r="K32" s="809"/>
      <c r="L32" s="809"/>
      <c r="M32" s="809"/>
      <c r="N32" s="809"/>
      <c r="O32" s="809"/>
      <c r="P32" s="810"/>
      <c r="Q32" s="811">
        <v>323</v>
      </c>
      <c r="R32" s="812"/>
      <c r="S32" s="812"/>
      <c r="T32" s="812"/>
      <c r="U32" s="812"/>
      <c r="V32" s="812">
        <v>310</v>
      </c>
      <c r="W32" s="812"/>
      <c r="X32" s="812"/>
      <c r="Y32" s="812"/>
      <c r="Z32" s="812"/>
      <c r="AA32" s="812">
        <v>13</v>
      </c>
      <c r="AB32" s="812"/>
      <c r="AC32" s="812"/>
      <c r="AD32" s="812"/>
      <c r="AE32" s="813"/>
      <c r="AF32" s="814">
        <v>6</v>
      </c>
      <c r="AG32" s="815"/>
      <c r="AH32" s="815"/>
      <c r="AI32" s="815"/>
      <c r="AJ32" s="816"/>
      <c r="AK32" s="862">
        <v>156</v>
      </c>
      <c r="AL32" s="858"/>
      <c r="AM32" s="858"/>
      <c r="AN32" s="858"/>
      <c r="AO32" s="858"/>
      <c r="AP32" s="858">
        <v>607</v>
      </c>
      <c r="AQ32" s="858"/>
      <c r="AR32" s="858"/>
      <c r="AS32" s="858"/>
      <c r="AT32" s="858"/>
      <c r="AU32" s="858">
        <v>477</v>
      </c>
      <c r="AV32" s="858"/>
      <c r="AW32" s="858"/>
      <c r="AX32" s="858"/>
      <c r="AY32" s="858"/>
      <c r="AZ32" s="859" t="s">
        <v>565</v>
      </c>
      <c r="BA32" s="859"/>
      <c r="BB32" s="859"/>
      <c r="BC32" s="859"/>
      <c r="BD32" s="859"/>
      <c r="BE32" s="860" t="s">
        <v>408</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392</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42</v>
      </c>
      <c r="AG63" s="872"/>
      <c r="AH63" s="872"/>
      <c r="AI63" s="872"/>
      <c r="AJ63" s="873"/>
      <c r="AK63" s="874"/>
      <c r="AL63" s="869"/>
      <c r="AM63" s="869"/>
      <c r="AN63" s="869"/>
      <c r="AO63" s="869"/>
      <c r="AP63" s="872">
        <v>607</v>
      </c>
      <c r="AQ63" s="872"/>
      <c r="AR63" s="872"/>
      <c r="AS63" s="872"/>
      <c r="AT63" s="872"/>
      <c r="AU63" s="872">
        <v>447</v>
      </c>
      <c r="AV63" s="872"/>
      <c r="AW63" s="872"/>
      <c r="AX63" s="872"/>
      <c r="AY63" s="872"/>
      <c r="AZ63" s="876"/>
      <c r="BA63" s="876"/>
      <c r="BB63" s="876"/>
      <c r="BC63" s="876"/>
      <c r="BD63" s="876"/>
      <c r="BE63" s="877"/>
      <c r="BF63" s="877"/>
      <c r="BG63" s="877"/>
      <c r="BH63" s="877"/>
      <c r="BI63" s="878"/>
      <c r="BJ63" s="879" t="s">
        <v>128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413</v>
      </c>
      <c r="B66" s="756"/>
      <c r="C66" s="756"/>
      <c r="D66" s="756"/>
      <c r="E66" s="756"/>
      <c r="F66" s="756"/>
      <c r="G66" s="756"/>
      <c r="H66" s="756"/>
      <c r="I66" s="756"/>
      <c r="J66" s="756"/>
      <c r="K66" s="756"/>
      <c r="L66" s="756"/>
      <c r="M66" s="756"/>
      <c r="N66" s="756"/>
      <c r="O66" s="756"/>
      <c r="P66" s="757"/>
      <c r="Q66" s="761" t="s">
        <v>396</v>
      </c>
      <c r="R66" s="762"/>
      <c r="S66" s="762"/>
      <c r="T66" s="762"/>
      <c r="U66" s="763"/>
      <c r="V66" s="761" t="s">
        <v>397</v>
      </c>
      <c r="W66" s="762"/>
      <c r="X66" s="762"/>
      <c r="Y66" s="762"/>
      <c r="Z66" s="763"/>
      <c r="AA66" s="761" t="s">
        <v>398</v>
      </c>
      <c r="AB66" s="762"/>
      <c r="AC66" s="762"/>
      <c r="AD66" s="762"/>
      <c r="AE66" s="763"/>
      <c r="AF66" s="882" t="s">
        <v>399</v>
      </c>
      <c r="AG66" s="843"/>
      <c r="AH66" s="843"/>
      <c r="AI66" s="843"/>
      <c r="AJ66" s="883"/>
      <c r="AK66" s="761" t="s">
        <v>400</v>
      </c>
      <c r="AL66" s="756"/>
      <c r="AM66" s="756"/>
      <c r="AN66" s="756"/>
      <c r="AO66" s="757"/>
      <c r="AP66" s="761" t="s">
        <v>401</v>
      </c>
      <c r="AQ66" s="762"/>
      <c r="AR66" s="762"/>
      <c r="AS66" s="762"/>
      <c r="AT66" s="763"/>
      <c r="AU66" s="761" t="s">
        <v>414</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566</v>
      </c>
      <c r="C68" s="898"/>
      <c r="D68" s="898"/>
      <c r="E68" s="898"/>
      <c r="F68" s="898"/>
      <c r="G68" s="898"/>
      <c r="H68" s="898"/>
      <c r="I68" s="898"/>
      <c r="J68" s="898"/>
      <c r="K68" s="898"/>
      <c r="L68" s="898"/>
      <c r="M68" s="898"/>
      <c r="N68" s="898"/>
      <c r="O68" s="898"/>
      <c r="P68" s="899"/>
      <c r="Q68" s="900">
        <v>370</v>
      </c>
      <c r="R68" s="894"/>
      <c r="S68" s="894"/>
      <c r="T68" s="894"/>
      <c r="U68" s="894"/>
      <c r="V68" s="894">
        <v>347</v>
      </c>
      <c r="W68" s="894"/>
      <c r="X68" s="894"/>
      <c r="Y68" s="894"/>
      <c r="Z68" s="894"/>
      <c r="AA68" s="894">
        <v>23</v>
      </c>
      <c r="AB68" s="894"/>
      <c r="AC68" s="894"/>
      <c r="AD68" s="894"/>
      <c r="AE68" s="894"/>
      <c r="AF68" s="894">
        <v>4</v>
      </c>
      <c r="AG68" s="894"/>
      <c r="AH68" s="894"/>
      <c r="AI68" s="894"/>
      <c r="AJ68" s="894"/>
      <c r="AK68" s="894" t="s">
        <v>565</v>
      </c>
      <c r="AL68" s="894"/>
      <c r="AM68" s="894"/>
      <c r="AN68" s="894"/>
      <c r="AO68" s="894"/>
      <c r="AP68" s="894">
        <v>1528</v>
      </c>
      <c r="AQ68" s="894"/>
      <c r="AR68" s="894"/>
      <c r="AS68" s="894"/>
      <c r="AT68" s="894"/>
      <c r="AU68" s="894">
        <v>10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567</v>
      </c>
      <c r="C69" s="902"/>
      <c r="D69" s="902"/>
      <c r="E69" s="902"/>
      <c r="F69" s="902"/>
      <c r="G69" s="902"/>
      <c r="H69" s="902"/>
      <c r="I69" s="902"/>
      <c r="J69" s="902"/>
      <c r="K69" s="902"/>
      <c r="L69" s="902"/>
      <c r="M69" s="902"/>
      <c r="N69" s="902"/>
      <c r="O69" s="902"/>
      <c r="P69" s="903"/>
      <c r="Q69" s="904">
        <v>4336</v>
      </c>
      <c r="R69" s="858"/>
      <c r="S69" s="858"/>
      <c r="T69" s="858"/>
      <c r="U69" s="858"/>
      <c r="V69" s="858">
        <v>3735</v>
      </c>
      <c r="W69" s="858"/>
      <c r="X69" s="858"/>
      <c r="Y69" s="858"/>
      <c r="Z69" s="858"/>
      <c r="AA69" s="858">
        <v>602</v>
      </c>
      <c r="AB69" s="858"/>
      <c r="AC69" s="858"/>
      <c r="AD69" s="858"/>
      <c r="AE69" s="858"/>
      <c r="AF69" s="858">
        <v>602</v>
      </c>
      <c r="AG69" s="858"/>
      <c r="AH69" s="858"/>
      <c r="AI69" s="858"/>
      <c r="AJ69" s="858"/>
      <c r="AK69" s="858" t="s">
        <v>565</v>
      </c>
      <c r="AL69" s="858"/>
      <c r="AM69" s="858"/>
      <c r="AN69" s="858"/>
      <c r="AO69" s="858"/>
      <c r="AP69" s="858" t="s">
        <v>565</v>
      </c>
      <c r="AQ69" s="858"/>
      <c r="AR69" s="858"/>
      <c r="AS69" s="858"/>
      <c r="AT69" s="858"/>
      <c r="AU69" s="858" t="s">
        <v>565</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568</v>
      </c>
      <c r="C70" s="902"/>
      <c r="D70" s="902"/>
      <c r="E70" s="902"/>
      <c r="F70" s="902"/>
      <c r="G70" s="902"/>
      <c r="H70" s="902"/>
      <c r="I70" s="902"/>
      <c r="J70" s="902"/>
      <c r="K70" s="902"/>
      <c r="L70" s="902"/>
      <c r="M70" s="902"/>
      <c r="N70" s="902"/>
      <c r="O70" s="902"/>
      <c r="P70" s="903"/>
      <c r="Q70" s="904">
        <v>1008372</v>
      </c>
      <c r="R70" s="858"/>
      <c r="S70" s="858"/>
      <c r="T70" s="858"/>
      <c r="U70" s="858"/>
      <c r="V70" s="858">
        <v>987256</v>
      </c>
      <c r="W70" s="858"/>
      <c r="X70" s="858"/>
      <c r="Y70" s="858"/>
      <c r="Z70" s="858"/>
      <c r="AA70" s="858">
        <v>21116</v>
      </c>
      <c r="AB70" s="858"/>
      <c r="AC70" s="858"/>
      <c r="AD70" s="858"/>
      <c r="AE70" s="858"/>
      <c r="AF70" s="858">
        <v>21116</v>
      </c>
      <c r="AG70" s="858"/>
      <c r="AH70" s="858"/>
      <c r="AI70" s="858"/>
      <c r="AJ70" s="858"/>
      <c r="AK70" s="858">
        <v>4210</v>
      </c>
      <c r="AL70" s="858"/>
      <c r="AM70" s="858"/>
      <c r="AN70" s="858"/>
      <c r="AO70" s="858"/>
      <c r="AP70" s="858" t="s">
        <v>565</v>
      </c>
      <c r="AQ70" s="858"/>
      <c r="AR70" s="858"/>
      <c r="AS70" s="858"/>
      <c r="AT70" s="858"/>
      <c r="AU70" s="858" t="s">
        <v>565</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569</v>
      </c>
      <c r="C71" s="902"/>
      <c r="D71" s="902"/>
      <c r="E71" s="902"/>
      <c r="F71" s="902"/>
      <c r="G71" s="902"/>
      <c r="H71" s="902"/>
      <c r="I71" s="902"/>
      <c r="J71" s="902"/>
      <c r="K71" s="902"/>
      <c r="L71" s="902"/>
      <c r="M71" s="902"/>
      <c r="N71" s="902"/>
      <c r="O71" s="902"/>
      <c r="P71" s="903"/>
      <c r="Q71" s="904">
        <v>1125</v>
      </c>
      <c r="R71" s="858"/>
      <c r="S71" s="858"/>
      <c r="T71" s="858"/>
      <c r="U71" s="858"/>
      <c r="V71" s="858">
        <v>1093</v>
      </c>
      <c r="W71" s="858"/>
      <c r="X71" s="858"/>
      <c r="Y71" s="858"/>
      <c r="Z71" s="858"/>
      <c r="AA71" s="858">
        <v>32</v>
      </c>
      <c r="AB71" s="858"/>
      <c r="AC71" s="858"/>
      <c r="AD71" s="858"/>
      <c r="AE71" s="858"/>
      <c r="AF71" s="858">
        <v>32</v>
      </c>
      <c r="AG71" s="858"/>
      <c r="AH71" s="858"/>
      <c r="AI71" s="858"/>
      <c r="AJ71" s="858"/>
      <c r="AK71" s="858" t="s">
        <v>565</v>
      </c>
      <c r="AL71" s="858"/>
      <c r="AM71" s="858"/>
      <c r="AN71" s="858"/>
      <c r="AO71" s="858"/>
      <c r="AP71" s="858" t="s">
        <v>565</v>
      </c>
      <c r="AQ71" s="858"/>
      <c r="AR71" s="858"/>
      <c r="AS71" s="858"/>
      <c r="AT71" s="858"/>
      <c r="AU71" s="858" t="s">
        <v>565</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570</v>
      </c>
      <c r="C72" s="902"/>
      <c r="D72" s="902"/>
      <c r="E72" s="902"/>
      <c r="F72" s="902"/>
      <c r="G72" s="902"/>
      <c r="H72" s="902"/>
      <c r="I72" s="902"/>
      <c r="J72" s="902"/>
      <c r="K72" s="902"/>
      <c r="L72" s="902"/>
      <c r="M72" s="902"/>
      <c r="N72" s="902"/>
      <c r="O72" s="902"/>
      <c r="P72" s="903"/>
      <c r="Q72" s="904">
        <v>3318</v>
      </c>
      <c r="R72" s="858"/>
      <c r="S72" s="858"/>
      <c r="T72" s="858"/>
      <c r="U72" s="858"/>
      <c r="V72" s="858">
        <v>3213</v>
      </c>
      <c r="W72" s="858"/>
      <c r="X72" s="858"/>
      <c r="Y72" s="858"/>
      <c r="Z72" s="858"/>
      <c r="AA72" s="858">
        <v>106</v>
      </c>
      <c r="AB72" s="858"/>
      <c r="AC72" s="858"/>
      <c r="AD72" s="858"/>
      <c r="AE72" s="858"/>
      <c r="AF72" s="858">
        <v>106</v>
      </c>
      <c r="AG72" s="858"/>
      <c r="AH72" s="858"/>
      <c r="AI72" s="858"/>
      <c r="AJ72" s="858"/>
      <c r="AK72" s="858" t="s">
        <v>565</v>
      </c>
      <c r="AL72" s="858"/>
      <c r="AM72" s="858"/>
      <c r="AN72" s="858"/>
      <c r="AO72" s="858"/>
      <c r="AP72" s="858" t="s">
        <v>565</v>
      </c>
      <c r="AQ72" s="858"/>
      <c r="AR72" s="858"/>
      <c r="AS72" s="858"/>
      <c r="AT72" s="858"/>
      <c r="AU72" s="858" t="s">
        <v>565</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392</v>
      </c>
      <c r="B88" s="817" t="s">
        <v>415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21860</v>
      </c>
      <c r="AG88" s="872"/>
      <c r="AH88" s="872"/>
      <c r="AI88" s="872"/>
      <c r="AJ88" s="872"/>
      <c r="AK88" s="869"/>
      <c r="AL88" s="869"/>
      <c r="AM88" s="869"/>
      <c r="AN88" s="869"/>
      <c r="AO88" s="869"/>
      <c r="AP88" s="872">
        <v>1528</v>
      </c>
      <c r="AQ88" s="872"/>
      <c r="AR88" s="872"/>
      <c r="AS88" s="872"/>
      <c r="AT88" s="872"/>
      <c r="AU88" s="872">
        <v>10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416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t="s">
        <v>565</v>
      </c>
      <c r="CS102" s="880"/>
      <c r="CT102" s="880"/>
      <c r="CU102" s="880"/>
      <c r="CV102" s="919"/>
      <c r="CW102" s="918" t="s">
        <v>565</v>
      </c>
      <c r="CX102" s="880"/>
      <c r="CY102" s="880"/>
      <c r="CZ102" s="880"/>
      <c r="DA102" s="919"/>
      <c r="DB102" s="918" t="s">
        <v>565</v>
      </c>
      <c r="DC102" s="880"/>
      <c r="DD102" s="880"/>
      <c r="DE102" s="880"/>
      <c r="DF102" s="919"/>
      <c r="DG102" s="918" t="s">
        <v>565</v>
      </c>
      <c r="DH102" s="880"/>
      <c r="DI102" s="880"/>
      <c r="DJ102" s="880"/>
      <c r="DK102" s="919"/>
      <c r="DL102" s="918" t="s">
        <v>565</v>
      </c>
      <c r="DM102" s="880"/>
      <c r="DN102" s="880"/>
      <c r="DO102" s="880"/>
      <c r="DP102" s="919"/>
      <c r="DQ102" s="918" t="s">
        <v>565</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418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424</v>
      </c>
      <c r="AB109" s="921"/>
      <c r="AC109" s="921"/>
      <c r="AD109" s="921"/>
      <c r="AE109" s="922"/>
      <c r="AF109" s="920" t="s">
        <v>425</v>
      </c>
      <c r="AG109" s="921"/>
      <c r="AH109" s="921"/>
      <c r="AI109" s="921"/>
      <c r="AJ109" s="922"/>
      <c r="AK109" s="920" t="s">
        <v>306</v>
      </c>
      <c r="AL109" s="921"/>
      <c r="AM109" s="921"/>
      <c r="AN109" s="921"/>
      <c r="AO109" s="922"/>
      <c r="AP109" s="920" t="s">
        <v>426</v>
      </c>
      <c r="AQ109" s="921"/>
      <c r="AR109" s="921"/>
      <c r="AS109" s="921"/>
      <c r="AT109" s="923"/>
      <c r="AU109" s="940" t="s">
        <v>423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424</v>
      </c>
      <c r="BR109" s="921"/>
      <c r="BS109" s="921"/>
      <c r="BT109" s="921"/>
      <c r="BU109" s="922"/>
      <c r="BV109" s="920" t="s">
        <v>425</v>
      </c>
      <c r="BW109" s="921"/>
      <c r="BX109" s="921"/>
      <c r="BY109" s="921"/>
      <c r="BZ109" s="922"/>
      <c r="CA109" s="920" t="s">
        <v>306</v>
      </c>
      <c r="CB109" s="921"/>
      <c r="CC109" s="921"/>
      <c r="CD109" s="921"/>
      <c r="CE109" s="922"/>
      <c r="CF109" s="941" t="s">
        <v>426</v>
      </c>
      <c r="CG109" s="941"/>
      <c r="CH109" s="941"/>
      <c r="CI109" s="941"/>
      <c r="CJ109" s="941"/>
      <c r="CK109" s="920" t="s">
        <v>427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424</v>
      </c>
      <c r="DH109" s="921"/>
      <c r="DI109" s="921"/>
      <c r="DJ109" s="921"/>
      <c r="DK109" s="922"/>
      <c r="DL109" s="920" t="s">
        <v>425</v>
      </c>
      <c r="DM109" s="921"/>
      <c r="DN109" s="921"/>
      <c r="DO109" s="921"/>
      <c r="DP109" s="922"/>
      <c r="DQ109" s="920" t="s">
        <v>306</v>
      </c>
      <c r="DR109" s="921"/>
      <c r="DS109" s="921"/>
      <c r="DT109" s="921"/>
      <c r="DU109" s="922"/>
      <c r="DV109" s="920" t="s">
        <v>426</v>
      </c>
      <c r="DW109" s="921"/>
      <c r="DX109" s="921"/>
      <c r="DY109" s="921"/>
      <c r="DZ109" s="923"/>
    </row>
    <row r="110" spans="1:131" s="233" customFormat="1" ht="26.25" customHeight="1" x14ac:dyDescent="0.15">
      <c r="A110" s="924" t="s">
        <v>428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30877</v>
      </c>
      <c r="AB110" s="928"/>
      <c r="AC110" s="928"/>
      <c r="AD110" s="928"/>
      <c r="AE110" s="929"/>
      <c r="AF110" s="930">
        <v>35221</v>
      </c>
      <c r="AG110" s="928"/>
      <c r="AH110" s="928"/>
      <c r="AI110" s="928"/>
      <c r="AJ110" s="929"/>
      <c r="AK110" s="930">
        <v>36858</v>
      </c>
      <c r="AL110" s="928"/>
      <c r="AM110" s="928"/>
      <c r="AN110" s="928"/>
      <c r="AO110" s="929"/>
      <c r="AP110" s="931">
        <v>2.1</v>
      </c>
      <c r="AQ110" s="932"/>
      <c r="AR110" s="932"/>
      <c r="AS110" s="932"/>
      <c r="AT110" s="933"/>
      <c r="AU110" s="934" t="s">
        <v>73</v>
      </c>
      <c r="AV110" s="935"/>
      <c r="AW110" s="935"/>
      <c r="AX110" s="935"/>
      <c r="AY110" s="935"/>
      <c r="AZ110" s="957" t="s">
        <v>429</v>
      </c>
      <c r="BA110" s="925"/>
      <c r="BB110" s="925"/>
      <c r="BC110" s="925"/>
      <c r="BD110" s="925"/>
      <c r="BE110" s="925"/>
      <c r="BF110" s="925"/>
      <c r="BG110" s="925"/>
      <c r="BH110" s="925"/>
      <c r="BI110" s="925"/>
      <c r="BJ110" s="925"/>
      <c r="BK110" s="925"/>
      <c r="BL110" s="925"/>
      <c r="BM110" s="925"/>
      <c r="BN110" s="925"/>
      <c r="BO110" s="925"/>
      <c r="BP110" s="926"/>
      <c r="BQ110" s="958">
        <v>754922</v>
      </c>
      <c r="BR110" s="959"/>
      <c r="BS110" s="959"/>
      <c r="BT110" s="959"/>
      <c r="BU110" s="959"/>
      <c r="BV110" s="959">
        <v>853766</v>
      </c>
      <c r="BW110" s="959"/>
      <c r="BX110" s="959"/>
      <c r="BY110" s="959"/>
      <c r="BZ110" s="959"/>
      <c r="CA110" s="959">
        <v>1052123</v>
      </c>
      <c r="CB110" s="959"/>
      <c r="CC110" s="959"/>
      <c r="CD110" s="959"/>
      <c r="CE110" s="959"/>
      <c r="CF110" s="972">
        <v>59.7</v>
      </c>
      <c r="CG110" s="973"/>
      <c r="CH110" s="973"/>
      <c r="CI110" s="973"/>
      <c r="CJ110" s="973"/>
      <c r="CK110" s="974" t="s">
        <v>430</v>
      </c>
      <c r="CL110" s="975"/>
      <c r="CM110" s="957" t="s">
        <v>431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432</v>
      </c>
      <c r="DH110" s="959"/>
      <c r="DI110" s="959"/>
      <c r="DJ110" s="959"/>
      <c r="DK110" s="959"/>
      <c r="DL110" s="959" t="s">
        <v>128</v>
      </c>
      <c r="DM110" s="959"/>
      <c r="DN110" s="959"/>
      <c r="DO110" s="959"/>
      <c r="DP110" s="959"/>
      <c r="DQ110" s="959" t="s">
        <v>128</v>
      </c>
      <c r="DR110" s="959"/>
      <c r="DS110" s="959"/>
      <c r="DT110" s="959"/>
      <c r="DU110" s="959"/>
      <c r="DV110" s="960" t="s">
        <v>128</v>
      </c>
      <c r="DW110" s="960"/>
      <c r="DX110" s="960"/>
      <c r="DY110" s="960"/>
      <c r="DZ110" s="961"/>
    </row>
    <row r="111" spans="1:131" s="233"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36"/>
      <c r="AV111" s="937"/>
      <c r="AW111" s="937"/>
      <c r="AX111" s="937"/>
      <c r="AY111" s="937"/>
      <c r="AZ111" s="950" t="s">
        <v>434</v>
      </c>
      <c r="BA111" s="951"/>
      <c r="BB111" s="951"/>
      <c r="BC111" s="951"/>
      <c r="BD111" s="951"/>
      <c r="BE111" s="951"/>
      <c r="BF111" s="951"/>
      <c r="BG111" s="951"/>
      <c r="BH111" s="951"/>
      <c r="BI111" s="951"/>
      <c r="BJ111" s="951"/>
      <c r="BK111" s="951"/>
      <c r="BL111" s="951"/>
      <c r="BM111" s="951"/>
      <c r="BN111" s="951"/>
      <c r="BO111" s="951"/>
      <c r="BP111" s="952"/>
      <c r="BQ111" s="953" t="s">
        <v>432</v>
      </c>
      <c r="BR111" s="954"/>
      <c r="BS111" s="954"/>
      <c r="BT111" s="954"/>
      <c r="BU111" s="954"/>
      <c r="BV111" s="954" t="s">
        <v>128</v>
      </c>
      <c r="BW111" s="954"/>
      <c r="BX111" s="954"/>
      <c r="BY111" s="954"/>
      <c r="BZ111" s="954"/>
      <c r="CA111" s="954" t="s">
        <v>128</v>
      </c>
      <c r="CB111" s="954"/>
      <c r="CC111" s="954"/>
      <c r="CD111" s="954"/>
      <c r="CE111" s="954"/>
      <c r="CF111" s="948" t="s">
        <v>128</v>
      </c>
      <c r="CG111" s="949"/>
      <c r="CH111" s="949"/>
      <c r="CI111" s="949"/>
      <c r="CJ111" s="949"/>
      <c r="CK111" s="976"/>
      <c r="CL111" s="977"/>
      <c r="CM111" s="950" t="s">
        <v>435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432</v>
      </c>
      <c r="DH111" s="954"/>
      <c r="DI111" s="954"/>
      <c r="DJ111" s="954"/>
      <c r="DK111" s="954"/>
      <c r="DL111" s="954" t="s">
        <v>128</v>
      </c>
      <c r="DM111" s="954"/>
      <c r="DN111" s="954"/>
      <c r="DO111" s="954"/>
      <c r="DP111" s="954"/>
      <c r="DQ111" s="954" t="s">
        <v>432</v>
      </c>
      <c r="DR111" s="954"/>
      <c r="DS111" s="954"/>
      <c r="DT111" s="954"/>
      <c r="DU111" s="954"/>
      <c r="DV111" s="955" t="s">
        <v>128</v>
      </c>
      <c r="DW111" s="955"/>
      <c r="DX111" s="955"/>
      <c r="DY111" s="955"/>
      <c r="DZ111" s="956"/>
    </row>
    <row r="112" spans="1:131" s="233" customFormat="1" ht="26.25" customHeight="1" x14ac:dyDescent="0.15">
      <c r="A112" s="980" t="s">
        <v>436</v>
      </c>
      <c r="B112" s="981"/>
      <c r="C112" s="951" t="s">
        <v>437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128</v>
      </c>
      <c r="AB112" s="987"/>
      <c r="AC112" s="987"/>
      <c r="AD112" s="987"/>
      <c r="AE112" s="988"/>
      <c r="AF112" s="989" t="s">
        <v>128</v>
      </c>
      <c r="AG112" s="987"/>
      <c r="AH112" s="987"/>
      <c r="AI112" s="987"/>
      <c r="AJ112" s="988"/>
      <c r="AK112" s="989" t="s">
        <v>128</v>
      </c>
      <c r="AL112" s="987"/>
      <c r="AM112" s="987"/>
      <c r="AN112" s="987"/>
      <c r="AO112" s="988"/>
      <c r="AP112" s="990" t="s">
        <v>128</v>
      </c>
      <c r="AQ112" s="991"/>
      <c r="AR112" s="991"/>
      <c r="AS112" s="991"/>
      <c r="AT112" s="992"/>
      <c r="AU112" s="936"/>
      <c r="AV112" s="937"/>
      <c r="AW112" s="937"/>
      <c r="AX112" s="937"/>
      <c r="AY112" s="937"/>
      <c r="AZ112" s="950" t="s">
        <v>438</v>
      </c>
      <c r="BA112" s="951"/>
      <c r="BB112" s="951"/>
      <c r="BC112" s="951"/>
      <c r="BD112" s="951"/>
      <c r="BE112" s="951"/>
      <c r="BF112" s="951"/>
      <c r="BG112" s="951"/>
      <c r="BH112" s="951"/>
      <c r="BI112" s="951"/>
      <c r="BJ112" s="951"/>
      <c r="BK112" s="951"/>
      <c r="BL112" s="951"/>
      <c r="BM112" s="951"/>
      <c r="BN112" s="951"/>
      <c r="BO112" s="951"/>
      <c r="BP112" s="952"/>
      <c r="BQ112" s="953">
        <v>537213</v>
      </c>
      <c r="BR112" s="954"/>
      <c r="BS112" s="954"/>
      <c r="BT112" s="954"/>
      <c r="BU112" s="954"/>
      <c r="BV112" s="954">
        <v>493390</v>
      </c>
      <c r="BW112" s="954"/>
      <c r="BX112" s="954"/>
      <c r="BY112" s="954"/>
      <c r="BZ112" s="954"/>
      <c r="CA112" s="954">
        <v>476795</v>
      </c>
      <c r="CB112" s="954"/>
      <c r="CC112" s="954"/>
      <c r="CD112" s="954"/>
      <c r="CE112" s="954"/>
      <c r="CF112" s="948">
        <v>27.1</v>
      </c>
      <c r="CG112" s="949"/>
      <c r="CH112" s="949"/>
      <c r="CI112" s="949"/>
      <c r="CJ112" s="949"/>
      <c r="CK112" s="976"/>
      <c r="CL112" s="977"/>
      <c r="CM112" s="950" t="s">
        <v>439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128</v>
      </c>
      <c r="DH112" s="954"/>
      <c r="DI112" s="954"/>
      <c r="DJ112" s="954"/>
      <c r="DK112" s="954"/>
      <c r="DL112" s="954" t="s">
        <v>128</v>
      </c>
      <c r="DM112" s="954"/>
      <c r="DN112" s="954"/>
      <c r="DO112" s="954"/>
      <c r="DP112" s="954"/>
      <c r="DQ112" s="954" t="s">
        <v>128</v>
      </c>
      <c r="DR112" s="954"/>
      <c r="DS112" s="954"/>
      <c r="DT112" s="954"/>
      <c r="DU112" s="954"/>
      <c r="DV112" s="955" t="s">
        <v>432</v>
      </c>
      <c r="DW112" s="955"/>
      <c r="DX112" s="955"/>
      <c r="DY112" s="955"/>
      <c r="DZ112" s="956"/>
    </row>
    <row r="113" spans="1:130" s="233" customFormat="1" ht="26.25" customHeight="1" x14ac:dyDescent="0.15">
      <c r="A113" s="982"/>
      <c r="B113" s="983"/>
      <c r="C113" s="951" t="s">
        <v>440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66081</v>
      </c>
      <c r="AB113" s="966"/>
      <c r="AC113" s="966"/>
      <c r="AD113" s="966"/>
      <c r="AE113" s="967"/>
      <c r="AF113" s="968">
        <v>67018</v>
      </c>
      <c r="AG113" s="966"/>
      <c r="AH113" s="966"/>
      <c r="AI113" s="966"/>
      <c r="AJ113" s="967"/>
      <c r="AK113" s="968">
        <v>67534</v>
      </c>
      <c r="AL113" s="966"/>
      <c r="AM113" s="966"/>
      <c r="AN113" s="966"/>
      <c r="AO113" s="967"/>
      <c r="AP113" s="969">
        <v>3.8</v>
      </c>
      <c r="AQ113" s="970"/>
      <c r="AR113" s="970"/>
      <c r="AS113" s="970"/>
      <c r="AT113" s="971"/>
      <c r="AU113" s="936"/>
      <c r="AV113" s="937"/>
      <c r="AW113" s="937"/>
      <c r="AX113" s="937"/>
      <c r="AY113" s="937"/>
      <c r="AZ113" s="950" t="s">
        <v>441</v>
      </c>
      <c r="BA113" s="951"/>
      <c r="BB113" s="951"/>
      <c r="BC113" s="951"/>
      <c r="BD113" s="951"/>
      <c r="BE113" s="951"/>
      <c r="BF113" s="951"/>
      <c r="BG113" s="951"/>
      <c r="BH113" s="951"/>
      <c r="BI113" s="951"/>
      <c r="BJ113" s="951"/>
      <c r="BK113" s="951"/>
      <c r="BL113" s="951"/>
      <c r="BM113" s="951"/>
      <c r="BN113" s="951"/>
      <c r="BO113" s="951"/>
      <c r="BP113" s="952"/>
      <c r="BQ113" s="953" t="s">
        <v>128</v>
      </c>
      <c r="BR113" s="954"/>
      <c r="BS113" s="954"/>
      <c r="BT113" s="954"/>
      <c r="BU113" s="954"/>
      <c r="BV113" s="954">
        <v>8796</v>
      </c>
      <c r="BW113" s="954"/>
      <c r="BX113" s="954"/>
      <c r="BY113" s="954"/>
      <c r="BZ113" s="954"/>
      <c r="CA113" s="954">
        <v>10131</v>
      </c>
      <c r="CB113" s="954"/>
      <c r="CC113" s="954"/>
      <c r="CD113" s="954"/>
      <c r="CE113" s="954"/>
      <c r="CF113" s="948">
        <v>0.6</v>
      </c>
      <c r="CG113" s="949"/>
      <c r="CH113" s="949"/>
      <c r="CI113" s="949"/>
      <c r="CJ113" s="949"/>
      <c r="CK113" s="976"/>
      <c r="CL113" s="977"/>
      <c r="CM113" s="950" t="s">
        <v>442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128</v>
      </c>
      <c r="DH113" s="987"/>
      <c r="DI113" s="987"/>
      <c r="DJ113" s="987"/>
      <c r="DK113" s="988"/>
      <c r="DL113" s="989" t="s">
        <v>432</v>
      </c>
      <c r="DM113" s="987"/>
      <c r="DN113" s="987"/>
      <c r="DO113" s="987"/>
      <c r="DP113" s="988"/>
      <c r="DQ113" s="989" t="s">
        <v>128</v>
      </c>
      <c r="DR113" s="987"/>
      <c r="DS113" s="987"/>
      <c r="DT113" s="987"/>
      <c r="DU113" s="988"/>
      <c r="DV113" s="990" t="s">
        <v>128</v>
      </c>
      <c r="DW113" s="991"/>
      <c r="DX113" s="991"/>
      <c r="DY113" s="991"/>
      <c r="DZ113" s="992"/>
    </row>
    <row r="114" spans="1:130" s="233" customFormat="1" ht="26.25" customHeight="1" x14ac:dyDescent="0.15">
      <c r="A114" s="982"/>
      <c r="B114" s="983"/>
      <c r="C114" s="951" t="s">
        <v>443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432</v>
      </c>
      <c r="AB114" s="987"/>
      <c r="AC114" s="987"/>
      <c r="AD114" s="987"/>
      <c r="AE114" s="988"/>
      <c r="AF114" s="989">
        <v>8796</v>
      </c>
      <c r="AG114" s="987"/>
      <c r="AH114" s="987"/>
      <c r="AI114" s="987"/>
      <c r="AJ114" s="988"/>
      <c r="AK114" s="989">
        <v>10131</v>
      </c>
      <c r="AL114" s="987"/>
      <c r="AM114" s="987"/>
      <c r="AN114" s="987"/>
      <c r="AO114" s="988"/>
      <c r="AP114" s="990">
        <v>0.6</v>
      </c>
      <c r="AQ114" s="991"/>
      <c r="AR114" s="991"/>
      <c r="AS114" s="991"/>
      <c r="AT114" s="992"/>
      <c r="AU114" s="936"/>
      <c r="AV114" s="937"/>
      <c r="AW114" s="937"/>
      <c r="AX114" s="937"/>
      <c r="AY114" s="937"/>
      <c r="AZ114" s="950" t="s">
        <v>444</v>
      </c>
      <c r="BA114" s="951"/>
      <c r="BB114" s="951"/>
      <c r="BC114" s="951"/>
      <c r="BD114" s="951"/>
      <c r="BE114" s="951"/>
      <c r="BF114" s="951"/>
      <c r="BG114" s="951"/>
      <c r="BH114" s="951"/>
      <c r="BI114" s="951"/>
      <c r="BJ114" s="951"/>
      <c r="BK114" s="951"/>
      <c r="BL114" s="951"/>
      <c r="BM114" s="951"/>
      <c r="BN114" s="951"/>
      <c r="BO114" s="951"/>
      <c r="BP114" s="952"/>
      <c r="BQ114" s="953">
        <v>129018</v>
      </c>
      <c r="BR114" s="954"/>
      <c r="BS114" s="954"/>
      <c r="BT114" s="954"/>
      <c r="BU114" s="954"/>
      <c r="BV114" s="954">
        <v>92918</v>
      </c>
      <c r="BW114" s="954"/>
      <c r="BX114" s="954"/>
      <c r="BY114" s="954"/>
      <c r="BZ114" s="954"/>
      <c r="CA114" s="954">
        <v>100058</v>
      </c>
      <c r="CB114" s="954"/>
      <c r="CC114" s="954"/>
      <c r="CD114" s="954"/>
      <c r="CE114" s="954"/>
      <c r="CF114" s="948">
        <v>5.7</v>
      </c>
      <c r="CG114" s="949"/>
      <c r="CH114" s="949"/>
      <c r="CI114" s="949"/>
      <c r="CJ114" s="949"/>
      <c r="CK114" s="976"/>
      <c r="CL114" s="977"/>
      <c r="CM114" s="950" t="s">
        <v>445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432</v>
      </c>
      <c r="DH114" s="987"/>
      <c r="DI114" s="987"/>
      <c r="DJ114" s="987"/>
      <c r="DK114" s="988"/>
      <c r="DL114" s="989" t="s">
        <v>128</v>
      </c>
      <c r="DM114" s="987"/>
      <c r="DN114" s="987"/>
      <c r="DO114" s="987"/>
      <c r="DP114" s="988"/>
      <c r="DQ114" s="989" t="s">
        <v>128</v>
      </c>
      <c r="DR114" s="987"/>
      <c r="DS114" s="987"/>
      <c r="DT114" s="987"/>
      <c r="DU114" s="988"/>
      <c r="DV114" s="990" t="s">
        <v>432</v>
      </c>
      <c r="DW114" s="991"/>
      <c r="DX114" s="991"/>
      <c r="DY114" s="991"/>
      <c r="DZ114" s="992"/>
    </row>
    <row r="115" spans="1:130" s="233" customFormat="1" ht="26.25" customHeight="1" x14ac:dyDescent="0.15">
      <c r="A115" s="982"/>
      <c r="B115" s="983"/>
      <c r="C115" s="951" t="s">
        <v>446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432</v>
      </c>
      <c r="AB115" s="966"/>
      <c r="AC115" s="966"/>
      <c r="AD115" s="966"/>
      <c r="AE115" s="967"/>
      <c r="AF115" s="968" t="s">
        <v>128</v>
      </c>
      <c r="AG115" s="966"/>
      <c r="AH115" s="966"/>
      <c r="AI115" s="966"/>
      <c r="AJ115" s="967"/>
      <c r="AK115" s="968" t="s">
        <v>432</v>
      </c>
      <c r="AL115" s="966"/>
      <c r="AM115" s="966"/>
      <c r="AN115" s="966"/>
      <c r="AO115" s="967"/>
      <c r="AP115" s="969" t="s">
        <v>432</v>
      </c>
      <c r="AQ115" s="970"/>
      <c r="AR115" s="970"/>
      <c r="AS115" s="970"/>
      <c r="AT115" s="971"/>
      <c r="AU115" s="936"/>
      <c r="AV115" s="937"/>
      <c r="AW115" s="937"/>
      <c r="AX115" s="937"/>
      <c r="AY115" s="937"/>
      <c r="AZ115" s="950" t="s">
        <v>447</v>
      </c>
      <c r="BA115" s="951"/>
      <c r="BB115" s="951"/>
      <c r="BC115" s="951"/>
      <c r="BD115" s="951"/>
      <c r="BE115" s="951"/>
      <c r="BF115" s="951"/>
      <c r="BG115" s="951"/>
      <c r="BH115" s="951"/>
      <c r="BI115" s="951"/>
      <c r="BJ115" s="951"/>
      <c r="BK115" s="951"/>
      <c r="BL115" s="951"/>
      <c r="BM115" s="951"/>
      <c r="BN115" s="951"/>
      <c r="BO115" s="951"/>
      <c r="BP115" s="952"/>
      <c r="BQ115" s="953" t="s">
        <v>128</v>
      </c>
      <c r="BR115" s="954"/>
      <c r="BS115" s="954"/>
      <c r="BT115" s="954"/>
      <c r="BU115" s="954"/>
      <c r="BV115" s="954" t="s">
        <v>128</v>
      </c>
      <c r="BW115" s="954"/>
      <c r="BX115" s="954"/>
      <c r="BY115" s="954"/>
      <c r="BZ115" s="954"/>
      <c r="CA115" s="954" t="s">
        <v>128</v>
      </c>
      <c r="CB115" s="954"/>
      <c r="CC115" s="954"/>
      <c r="CD115" s="954"/>
      <c r="CE115" s="954"/>
      <c r="CF115" s="948" t="s">
        <v>432</v>
      </c>
      <c r="CG115" s="949"/>
      <c r="CH115" s="949"/>
      <c r="CI115" s="949"/>
      <c r="CJ115" s="949"/>
      <c r="CK115" s="976"/>
      <c r="CL115" s="977"/>
      <c r="CM115" s="950" t="s">
        <v>448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128</v>
      </c>
      <c r="DH115" s="987"/>
      <c r="DI115" s="987"/>
      <c r="DJ115" s="987"/>
      <c r="DK115" s="988"/>
      <c r="DL115" s="989" t="s">
        <v>128</v>
      </c>
      <c r="DM115" s="987"/>
      <c r="DN115" s="987"/>
      <c r="DO115" s="987"/>
      <c r="DP115" s="988"/>
      <c r="DQ115" s="989" t="s">
        <v>128</v>
      </c>
      <c r="DR115" s="987"/>
      <c r="DS115" s="987"/>
      <c r="DT115" s="987"/>
      <c r="DU115" s="988"/>
      <c r="DV115" s="990" t="s">
        <v>128</v>
      </c>
      <c r="DW115" s="991"/>
      <c r="DX115" s="991"/>
      <c r="DY115" s="991"/>
      <c r="DZ115" s="992"/>
    </row>
    <row r="116" spans="1:130" s="233" customFormat="1" ht="26.25" customHeight="1" x14ac:dyDescent="0.15">
      <c r="A116" s="984"/>
      <c r="B116" s="985"/>
      <c r="C116" s="993" t="s">
        <v>449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128</v>
      </c>
      <c r="AB116" s="987"/>
      <c r="AC116" s="987"/>
      <c r="AD116" s="987"/>
      <c r="AE116" s="988"/>
      <c r="AF116" s="989" t="s">
        <v>128</v>
      </c>
      <c r="AG116" s="987"/>
      <c r="AH116" s="987"/>
      <c r="AI116" s="987"/>
      <c r="AJ116" s="988"/>
      <c r="AK116" s="989" t="s">
        <v>432</v>
      </c>
      <c r="AL116" s="987"/>
      <c r="AM116" s="987"/>
      <c r="AN116" s="987"/>
      <c r="AO116" s="988"/>
      <c r="AP116" s="990" t="s">
        <v>128</v>
      </c>
      <c r="AQ116" s="991"/>
      <c r="AR116" s="991"/>
      <c r="AS116" s="991"/>
      <c r="AT116" s="992"/>
      <c r="AU116" s="936"/>
      <c r="AV116" s="937"/>
      <c r="AW116" s="937"/>
      <c r="AX116" s="937"/>
      <c r="AY116" s="937"/>
      <c r="AZ116" s="995" t="s">
        <v>450</v>
      </c>
      <c r="BA116" s="996"/>
      <c r="BB116" s="996"/>
      <c r="BC116" s="996"/>
      <c r="BD116" s="996"/>
      <c r="BE116" s="996"/>
      <c r="BF116" s="996"/>
      <c r="BG116" s="996"/>
      <c r="BH116" s="996"/>
      <c r="BI116" s="996"/>
      <c r="BJ116" s="996"/>
      <c r="BK116" s="996"/>
      <c r="BL116" s="996"/>
      <c r="BM116" s="996"/>
      <c r="BN116" s="996"/>
      <c r="BO116" s="996"/>
      <c r="BP116" s="997"/>
      <c r="BQ116" s="953" t="s">
        <v>128</v>
      </c>
      <c r="BR116" s="954"/>
      <c r="BS116" s="954"/>
      <c r="BT116" s="954"/>
      <c r="BU116" s="954"/>
      <c r="BV116" s="954" t="s">
        <v>432</v>
      </c>
      <c r="BW116" s="954"/>
      <c r="BX116" s="954"/>
      <c r="BY116" s="954"/>
      <c r="BZ116" s="954"/>
      <c r="CA116" s="954" t="s">
        <v>432</v>
      </c>
      <c r="CB116" s="954"/>
      <c r="CC116" s="954"/>
      <c r="CD116" s="954"/>
      <c r="CE116" s="954"/>
      <c r="CF116" s="948" t="s">
        <v>128</v>
      </c>
      <c r="CG116" s="949"/>
      <c r="CH116" s="949"/>
      <c r="CI116" s="949"/>
      <c r="CJ116" s="949"/>
      <c r="CK116" s="976"/>
      <c r="CL116" s="977"/>
      <c r="CM116" s="950" t="s">
        <v>451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432</v>
      </c>
      <c r="DH116" s="987"/>
      <c r="DI116" s="987"/>
      <c r="DJ116" s="987"/>
      <c r="DK116" s="988"/>
      <c r="DL116" s="989" t="s">
        <v>432</v>
      </c>
      <c r="DM116" s="987"/>
      <c r="DN116" s="987"/>
      <c r="DO116" s="987"/>
      <c r="DP116" s="988"/>
      <c r="DQ116" s="989" t="s">
        <v>128</v>
      </c>
      <c r="DR116" s="987"/>
      <c r="DS116" s="987"/>
      <c r="DT116" s="987"/>
      <c r="DU116" s="988"/>
      <c r="DV116" s="990" t="s">
        <v>128</v>
      </c>
      <c r="DW116" s="991"/>
      <c r="DX116" s="991"/>
      <c r="DY116" s="991"/>
      <c r="DZ116" s="992"/>
    </row>
    <row r="117" spans="1:130" s="233"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452</v>
      </c>
      <c r="Z117" s="922"/>
      <c r="AA117" s="1006">
        <v>96958</v>
      </c>
      <c r="AB117" s="1007"/>
      <c r="AC117" s="1007"/>
      <c r="AD117" s="1007"/>
      <c r="AE117" s="1008"/>
      <c r="AF117" s="1009">
        <v>111035</v>
      </c>
      <c r="AG117" s="1007"/>
      <c r="AH117" s="1007"/>
      <c r="AI117" s="1007"/>
      <c r="AJ117" s="1008"/>
      <c r="AK117" s="1009">
        <v>114523</v>
      </c>
      <c r="AL117" s="1007"/>
      <c r="AM117" s="1007"/>
      <c r="AN117" s="1007"/>
      <c r="AO117" s="1008"/>
      <c r="AP117" s="1010"/>
      <c r="AQ117" s="1011"/>
      <c r="AR117" s="1011"/>
      <c r="AS117" s="1011"/>
      <c r="AT117" s="1012"/>
      <c r="AU117" s="936"/>
      <c r="AV117" s="937"/>
      <c r="AW117" s="937"/>
      <c r="AX117" s="937"/>
      <c r="AY117" s="937"/>
      <c r="AZ117" s="1002" t="s">
        <v>453</v>
      </c>
      <c r="BA117" s="1003"/>
      <c r="BB117" s="1003"/>
      <c r="BC117" s="1003"/>
      <c r="BD117" s="1003"/>
      <c r="BE117" s="1003"/>
      <c r="BF117" s="1003"/>
      <c r="BG117" s="1003"/>
      <c r="BH117" s="1003"/>
      <c r="BI117" s="1003"/>
      <c r="BJ117" s="1003"/>
      <c r="BK117" s="1003"/>
      <c r="BL117" s="1003"/>
      <c r="BM117" s="1003"/>
      <c r="BN117" s="1003"/>
      <c r="BO117" s="1003"/>
      <c r="BP117" s="1004"/>
      <c r="BQ117" s="953" t="s">
        <v>128</v>
      </c>
      <c r="BR117" s="954"/>
      <c r="BS117" s="954"/>
      <c r="BT117" s="954"/>
      <c r="BU117" s="954"/>
      <c r="BV117" s="954" t="s">
        <v>128</v>
      </c>
      <c r="BW117" s="954"/>
      <c r="BX117" s="954"/>
      <c r="BY117" s="954"/>
      <c r="BZ117" s="954"/>
      <c r="CA117" s="954" t="s">
        <v>128</v>
      </c>
      <c r="CB117" s="954"/>
      <c r="CC117" s="954"/>
      <c r="CD117" s="954"/>
      <c r="CE117" s="954"/>
      <c r="CF117" s="948" t="s">
        <v>128</v>
      </c>
      <c r="CG117" s="949"/>
      <c r="CH117" s="949"/>
      <c r="CI117" s="949"/>
      <c r="CJ117" s="949"/>
      <c r="CK117" s="976"/>
      <c r="CL117" s="977"/>
      <c r="CM117" s="950" t="s">
        <v>454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128</v>
      </c>
      <c r="DH117" s="987"/>
      <c r="DI117" s="987"/>
      <c r="DJ117" s="987"/>
      <c r="DK117" s="988"/>
      <c r="DL117" s="989" t="s">
        <v>128</v>
      </c>
      <c r="DM117" s="987"/>
      <c r="DN117" s="987"/>
      <c r="DO117" s="987"/>
      <c r="DP117" s="988"/>
      <c r="DQ117" s="989" t="s">
        <v>128</v>
      </c>
      <c r="DR117" s="987"/>
      <c r="DS117" s="987"/>
      <c r="DT117" s="987"/>
      <c r="DU117" s="988"/>
      <c r="DV117" s="990" t="s">
        <v>128</v>
      </c>
      <c r="DW117" s="991"/>
      <c r="DX117" s="991"/>
      <c r="DY117" s="991"/>
      <c r="DZ117" s="992"/>
    </row>
    <row r="118" spans="1:130" s="233" customFormat="1" ht="26.25" customHeight="1" x14ac:dyDescent="0.15">
      <c r="A118" s="940" t="s">
        <v>427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424</v>
      </c>
      <c r="AB118" s="921"/>
      <c r="AC118" s="921"/>
      <c r="AD118" s="921"/>
      <c r="AE118" s="922"/>
      <c r="AF118" s="920" t="s">
        <v>425</v>
      </c>
      <c r="AG118" s="921"/>
      <c r="AH118" s="921"/>
      <c r="AI118" s="921"/>
      <c r="AJ118" s="922"/>
      <c r="AK118" s="920" t="s">
        <v>306</v>
      </c>
      <c r="AL118" s="921"/>
      <c r="AM118" s="921"/>
      <c r="AN118" s="921"/>
      <c r="AO118" s="922"/>
      <c r="AP118" s="998" t="s">
        <v>426</v>
      </c>
      <c r="AQ118" s="999"/>
      <c r="AR118" s="999"/>
      <c r="AS118" s="999"/>
      <c r="AT118" s="1000"/>
      <c r="AU118" s="936"/>
      <c r="AV118" s="937"/>
      <c r="AW118" s="937"/>
      <c r="AX118" s="937"/>
      <c r="AY118" s="937"/>
      <c r="AZ118" s="1001" t="s">
        <v>455</v>
      </c>
      <c r="BA118" s="993"/>
      <c r="BB118" s="993"/>
      <c r="BC118" s="993"/>
      <c r="BD118" s="993"/>
      <c r="BE118" s="993"/>
      <c r="BF118" s="993"/>
      <c r="BG118" s="993"/>
      <c r="BH118" s="993"/>
      <c r="BI118" s="993"/>
      <c r="BJ118" s="993"/>
      <c r="BK118" s="993"/>
      <c r="BL118" s="993"/>
      <c r="BM118" s="993"/>
      <c r="BN118" s="993"/>
      <c r="BO118" s="993"/>
      <c r="BP118" s="994"/>
      <c r="BQ118" s="1027" t="s">
        <v>128</v>
      </c>
      <c r="BR118" s="1028"/>
      <c r="BS118" s="1028"/>
      <c r="BT118" s="1028"/>
      <c r="BU118" s="1028"/>
      <c r="BV118" s="1028" t="s">
        <v>128</v>
      </c>
      <c r="BW118" s="1028"/>
      <c r="BX118" s="1028"/>
      <c r="BY118" s="1028"/>
      <c r="BZ118" s="1028"/>
      <c r="CA118" s="1028" t="s">
        <v>128</v>
      </c>
      <c r="CB118" s="1028"/>
      <c r="CC118" s="1028"/>
      <c r="CD118" s="1028"/>
      <c r="CE118" s="1028"/>
      <c r="CF118" s="948" t="s">
        <v>432</v>
      </c>
      <c r="CG118" s="949"/>
      <c r="CH118" s="949"/>
      <c r="CI118" s="949"/>
      <c r="CJ118" s="949"/>
      <c r="CK118" s="976"/>
      <c r="CL118" s="977"/>
      <c r="CM118" s="950" t="s">
        <v>456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128</v>
      </c>
      <c r="DH118" s="987"/>
      <c r="DI118" s="987"/>
      <c r="DJ118" s="987"/>
      <c r="DK118" s="988"/>
      <c r="DL118" s="989" t="s">
        <v>128</v>
      </c>
      <c r="DM118" s="987"/>
      <c r="DN118" s="987"/>
      <c r="DO118" s="987"/>
      <c r="DP118" s="988"/>
      <c r="DQ118" s="989" t="s">
        <v>128</v>
      </c>
      <c r="DR118" s="987"/>
      <c r="DS118" s="987"/>
      <c r="DT118" s="987"/>
      <c r="DU118" s="988"/>
      <c r="DV118" s="990" t="s">
        <v>432</v>
      </c>
      <c r="DW118" s="991"/>
      <c r="DX118" s="991"/>
      <c r="DY118" s="991"/>
      <c r="DZ118" s="992"/>
    </row>
    <row r="119" spans="1:130" s="233" customFormat="1" ht="26.25" customHeight="1" x14ac:dyDescent="0.15">
      <c r="A119" s="1085" t="s">
        <v>430</v>
      </c>
      <c r="B119" s="975"/>
      <c r="C119" s="957" t="s">
        <v>431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128</v>
      </c>
      <c r="AB119" s="928"/>
      <c r="AC119" s="928"/>
      <c r="AD119" s="928"/>
      <c r="AE119" s="929"/>
      <c r="AF119" s="930" t="s">
        <v>128</v>
      </c>
      <c r="AG119" s="928"/>
      <c r="AH119" s="928"/>
      <c r="AI119" s="928"/>
      <c r="AJ119" s="929"/>
      <c r="AK119" s="930" t="s">
        <v>128</v>
      </c>
      <c r="AL119" s="928"/>
      <c r="AM119" s="928"/>
      <c r="AN119" s="928"/>
      <c r="AO119" s="929"/>
      <c r="AP119" s="931" t="s">
        <v>432</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457</v>
      </c>
      <c r="BP119" s="1033"/>
      <c r="BQ119" s="1027">
        <v>1421153</v>
      </c>
      <c r="BR119" s="1028"/>
      <c r="BS119" s="1028"/>
      <c r="BT119" s="1028"/>
      <c r="BU119" s="1028"/>
      <c r="BV119" s="1028">
        <v>1448870</v>
      </c>
      <c r="BW119" s="1028"/>
      <c r="BX119" s="1028"/>
      <c r="BY119" s="1028"/>
      <c r="BZ119" s="1028"/>
      <c r="CA119" s="1028">
        <v>1639107</v>
      </c>
      <c r="CB119" s="1028"/>
      <c r="CC119" s="1028"/>
      <c r="CD119" s="1028"/>
      <c r="CE119" s="1028"/>
      <c r="CF119" s="1029"/>
      <c r="CG119" s="1030"/>
      <c r="CH119" s="1030"/>
      <c r="CI119" s="1030"/>
      <c r="CJ119" s="1031"/>
      <c r="CK119" s="978"/>
      <c r="CL119" s="979"/>
      <c r="CM119" s="1001" t="s">
        <v>458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128</v>
      </c>
      <c r="DH119" s="1014"/>
      <c r="DI119" s="1014"/>
      <c r="DJ119" s="1014"/>
      <c r="DK119" s="1015"/>
      <c r="DL119" s="1013" t="s">
        <v>128</v>
      </c>
      <c r="DM119" s="1014"/>
      <c r="DN119" s="1014"/>
      <c r="DO119" s="1014"/>
      <c r="DP119" s="1015"/>
      <c r="DQ119" s="1013" t="s">
        <v>128</v>
      </c>
      <c r="DR119" s="1014"/>
      <c r="DS119" s="1014"/>
      <c r="DT119" s="1014"/>
      <c r="DU119" s="1015"/>
      <c r="DV119" s="1016" t="s">
        <v>128</v>
      </c>
      <c r="DW119" s="1017"/>
      <c r="DX119" s="1017"/>
      <c r="DY119" s="1017"/>
      <c r="DZ119" s="1018"/>
    </row>
    <row r="120" spans="1:130" s="233" customFormat="1" ht="26.25" customHeight="1" x14ac:dyDescent="0.15">
      <c r="A120" s="1086"/>
      <c r="B120" s="977"/>
      <c r="C120" s="950" t="s">
        <v>435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432</v>
      </c>
      <c r="AB120" s="987"/>
      <c r="AC120" s="987"/>
      <c r="AD120" s="987"/>
      <c r="AE120" s="988"/>
      <c r="AF120" s="989" t="s">
        <v>128</v>
      </c>
      <c r="AG120" s="987"/>
      <c r="AH120" s="987"/>
      <c r="AI120" s="987"/>
      <c r="AJ120" s="988"/>
      <c r="AK120" s="989" t="s">
        <v>128</v>
      </c>
      <c r="AL120" s="987"/>
      <c r="AM120" s="987"/>
      <c r="AN120" s="987"/>
      <c r="AO120" s="988"/>
      <c r="AP120" s="990" t="s">
        <v>432</v>
      </c>
      <c r="AQ120" s="991"/>
      <c r="AR120" s="991"/>
      <c r="AS120" s="991"/>
      <c r="AT120" s="992"/>
      <c r="AU120" s="1019" t="s">
        <v>459</v>
      </c>
      <c r="AV120" s="1020"/>
      <c r="AW120" s="1020"/>
      <c r="AX120" s="1020"/>
      <c r="AY120" s="1021"/>
      <c r="AZ120" s="957" t="s">
        <v>460</v>
      </c>
      <c r="BA120" s="925"/>
      <c r="BB120" s="925"/>
      <c r="BC120" s="925"/>
      <c r="BD120" s="925"/>
      <c r="BE120" s="925"/>
      <c r="BF120" s="925"/>
      <c r="BG120" s="925"/>
      <c r="BH120" s="925"/>
      <c r="BI120" s="925"/>
      <c r="BJ120" s="925"/>
      <c r="BK120" s="925"/>
      <c r="BL120" s="925"/>
      <c r="BM120" s="925"/>
      <c r="BN120" s="925"/>
      <c r="BO120" s="925"/>
      <c r="BP120" s="926"/>
      <c r="BQ120" s="958">
        <v>2416381</v>
      </c>
      <c r="BR120" s="959"/>
      <c r="BS120" s="959"/>
      <c r="BT120" s="959"/>
      <c r="BU120" s="959"/>
      <c r="BV120" s="959">
        <v>2429215</v>
      </c>
      <c r="BW120" s="959"/>
      <c r="BX120" s="959"/>
      <c r="BY120" s="959"/>
      <c r="BZ120" s="959"/>
      <c r="CA120" s="959">
        <v>2639258</v>
      </c>
      <c r="CB120" s="959"/>
      <c r="CC120" s="959"/>
      <c r="CD120" s="959"/>
      <c r="CE120" s="959"/>
      <c r="CF120" s="972">
        <v>149.80000000000001</v>
      </c>
      <c r="CG120" s="973"/>
      <c r="CH120" s="973"/>
      <c r="CI120" s="973"/>
      <c r="CJ120" s="973"/>
      <c r="CK120" s="1034" t="s">
        <v>461</v>
      </c>
      <c r="CL120" s="1035"/>
      <c r="CM120" s="1035"/>
      <c r="CN120" s="1035"/>
      <c r="CO120" s="1036"/>
      <c r="CP120" s="1042" t="s">
        <v>409</v>
      </c>
      <c r="CQ120" s="1043"/>
      <c r="CR120" s="1043"/>
      <c r="CS120" s="1043"/>
      <c r="CT120" s="1043"/>
      <c r="CU120" s="1043"/>
      <c r="CV120" s="1043"/>
      <c r="CW120" s="1043"/>
      <c r="CX120" s="1043"/>
      <c r="CY120" s="1043"/>
      <c r="CZ120" s="1043"/>
      <c r="DA120" s="1043"/>
      <c r="DB120" s="1043"/>
      <c r="DC120" s="1043"/>
      <c r="DD120" s="1043"/>
      <c r="DE120" s="1043"/>
      <c r="DF120" s="1044"/>
      <c r="DG120" s="958">
        <v>537213</v>
      </c>
      <c r="DH120" s="959"/>
      <c r="DI120" s="959"/>
      <c r="DJ120" s="959"/>
      <c r="DK120" s="959"/>
      <c r="DL120" s="959">
        <v>493390</v>
      </c>
      <c r="DM120" s="959"/>
      <c r="DN120" s="959"/>
      <c r="DO120" s="959"/>
      <c r="DP120" s="959"/>
      <c r="DQ120" s="959">
        <v>476795</v>
      </c>
      <c r="DR120" s="959"/>
      <c r="DS120" s="959"/>
      <c r="DT120" s="959"/>
      <c r="DU120" s="959"/>
      <c r="DV120" s="960">
        <v>27.1</v>
      </c>
      <c r="DW120" s="960"/>
      <c r="DX120" s="960"/>
      <c r="DY120" s="960"/>
      <c r="DZ120" s="961"/>
    </row>
    <row r="121" spans="1:130" s="233" customFormat="1" ht="26.25" customHeight="1" x14ac:dyDescent="0.15">
      <c r="A121" s="1086"/>
      <c r="B121" s="977"/>
      <c r="C121" s="1002" t="s">
        <v>462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128</v>
      </c>
      <c r="AB121" s="987"/>
      <c r="AC121" s="987"/>
      <c r="AD121" s="987"/>
      <c r="AE121" s="988"/>
      <c r="AF121" s="989" t="s">
        <v>128</v>
      </c>
      <c r="AG121" s="987"/>
      <c r="AH121" s="987"/>
      <c r="AI121" s="987"/>
      <c r="AJ121" s="988"/>
      <c r="AK121" s="989" t="s">
        <v>128</v>
      </c>
      <c r="AL121" s="987"/>
      <c r="AM121" s="987"/>
      <c r="AN121" s="987"/>
      <c r="AO121" s="988"/>
      <c r="AP121" s="990" t="s">
        <v>128</v>
      </c>
      <c r="AQ121" s="991"/>
      <c r="AR121" s="991"/>
      <c r="AS121" s="991"/>
      <c r="AT121" s="992"/>
      <c r="AU121" s="1022"/>
      <c r="AV121" s="1023"/>
      <c r="AW121" s="1023"/>
      <c r="AX121" s="1023"/>
      <c r="AY121" s="1024"/>
      <c r="AZ121" s="950" t="s">
        <v>463</v>
      </c>
      <c r="BA121" s="951"/>
      <c r="BB121" s="951"/>
      <c r="BC121" s="951"/>
      <c r="BD121" s="951"/>
      <c r="BE121" s="951"/>
      <c r="BF121" s="951"/>
      <c r="BG121" s="951"/>
      <c r="BH121" s="951"/>
      <c r="BI121" s="951"/>
      <c r="BJ121" s="951"/>
      <c r="BK121" s="951"/>
      <c r="BL121" s="951"/>
      <c r="BM121" s="951"/>
      <c r="BN121" s="951"/>
      <c r="BO121" s="951"/>
      <c r="BP121" s="952"/>
      <c r="BQ121" s="953" t="s">
        <v>128</v>
      </c>
      <c r="BR121" s="954"/>
      <c r="BS121" s="954"/>
      <c r="BT121" s="954"/>
      <c r="BU121" s="954"/>
      <c r="BV121" s="954" t="s">
        <v>128</v>
      </c>
      <c r="BW121" s="954"/>
      <c r="BX121" s="954"/>
      <c r="BY121" s="954"/>
      <c r="BZ121" s="954"/>
      <c r="CA121" s="954" t="s">
        <v>128</v>
      </c>
      <c r="CB121" s="954"/>
      <c r="CC121" s="954"/>
      <c r="CD121" s="954"/>
      <c r="CE121" s="954"/>
      <c r="CF121" s="948" t="s">
        <v>128</v>
      </c>
      <c r="CG121" s="949"/>
      <c r="CH121" s="949"/>
      <c r="CI121" s="949"/>
      <c r="CJ121" s="949"/>
      <c r="CK121" s="1037"/>
      <c r="CL121" s="1038"/>
      <c r="CM121" s="1038"/>
      <c r="CN121" s="1038"/>
      <c r="CO121" s="1039"/>
      <c r="CP121" s="1047" t="s">
        <v>405</v>
      </c>
      <c r="CQ121" s="1048"/>
      <c r="CR121" s="1048"/>
      <c r="CS121" s="1048"/>
      <c r="CT121" s="1048"/>
      <c r="CU121" s="1048"/>
      <c r="CV121" s="1048"/>
      <c r="CW121" s="1048"/>
      <c r="CX121" s="1048"/>
      <c r="CY121" s="1048"/>
      <c r="CZ121" s="1048"/>
      <c r="DA121" s="1048"/>
      <c r="DB121" s="1048"/>
      <c r="DC121" s="1048"/>
      <c r="DD121" s="1048"/>
      <c r="DE121" s="1048"/>
      <c r="DF121" s="1049"/>
      <c r="DG121" s="953" t="s">
        <v>432</v>
      </c>
      <c r="DH121" s="954"/>
      <c r="DI121" s="954"/>
      <c r="DJ121" s="954"/>
      <c r="DK121" s="954"/>
      <c r="DL121" s="954" t="s">
        <v>128</v>
      </c>
      <c r="DM121" s="954"/>
      <c r="DN121" s="954"/>
      <c r="DO121" s="954"/>
      <c r="DP121" s="954"/>
      <c r="DQ121" s="954" t="s">
        <v>128</v>
      </c>
      <c r="DR121" s="954"/>
      <c r="DS121" s="954"/>
      <c r="DT121" s="954"/>
      <c r="DU121" s="954"/>
      <c r="DV121" s="955" t="s">
        <v>432</v>
      </c>
      <c r="DW121" s="955"/>
      <c r="DX121" s="955"/>
      <c r="DY121" s="955"/>
      <c r="DZ121" s="956"/>
    </row>
    <row r="122" spans="1:130" s="233" customFormat="1" ht="26.25" customHeight="1" x14ac:dyDescent="0.15">
      <c r="A122" s="1086"/>
      <c r="B122" s="977"/>
      <c r="C122" s="950" t="s">
        <v>445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128</v>
      </c>
      <c r="AB122" s="987"/>
      <c r="AC122" s="987"/>
      <c r="AD122" s="987"/>
      <c r="AE122" s="988"/>
      <c r="AF122" s="989" t="s">
        <v>128</v>
      </c>
      <c r="AG122" s="987"/>
      <c r="AH122" s="987"/>
      <c r="AI122" s="987"/>
      <c r="AJ122" s="988"/>
      <c r="AK122" s="989" t="s">
        <v>128</v>
      </c>
      <c r="AL122" s="987"/>
      <c r="AM122" s="987"/>
      <c r="AN122" s="987"/>
      <c r="AO122" s="988"/>
      <c r="AP122" s="990" t="s">
        <v>432</v>
      </c>
      <c r="AQ122" s="991"/>
      <c r="AR122" s="991"/>
      <c r="AS122" s="991"/>
      <c r="AT122" s="992"/>
      <c r="AU122" s="1022"/>
      <c r="AV122" s="1023"/>
      <c r="AW122" s="1023"/>
      <c r="AX122" s="1023"/>
      <c r="AY122" s="1024"/>
      <c r="AZ122" s="1001" t="s">
        <v>464</v>
      </c>
      <c r="BA122" s="993"/>
      <c r="BB122" s="993"/>
      <c r="BC122" s="993"/>
      <c r="BD122" s="993"/>
      <c r="BE122" s="993"/>
      <c r="BF122" s="993"/>
      <c r="BG122" s="993"/>
      <c r="BH122" s="993"/>
      <c r="BI122" s="993"/>
      <c r="BJ122" s="993"/>
      <c r="BK122" s="993"/>
      <c r="BL122" s="993"/>
      <c r="BM122" s="993"/>
      <c r="BN122" s="993"/>
      <c r="BO122" s="993"/>
      <c r="BP122" s="994"/>
      <c r="BQ122" s="1027">
        <v>1504407</v>
      </c>
      <c r="BR122" s="1028"/>
      <c r="BS122" s="1028"/>
      <c r="BT122" s="1028"/>
      <c r="BU122" s="1028"/>
      <c r="BV122" s="1028">
        <v>1538296</v>
      </c>
      <c r="BW122" s="1028"/>
      <c r="BX122" s="1028"/>
      <c r="BY122" s="1028"/>
      <c r="BZ122" s="1028"/>
      <c r="CA122" s="1028">
        <v>1592279</v>
      </c>
      <c r="CB122" s="1028"/>
      <c r="CC122" s="1028"/>
      <c r="CD122" s="1028"/>
      <c r="CE122" s="1028"/>
      <c r="CF122" s="1045">
        <v>90.4</v>
      </c>
      <c r="CG122" s="1046"/>
      <c r="CH122" s="1046"/>
      <c r="CI122" s="1046"/>
      <c r="CJ122" s="1046"/>
      <c r="CK122" s="1037"/>
      <c r="CL122" s="1038"/>
      <c r="CM122" s="1038"/>
      <c r="CN122" s="1038"/>
      <c r="CO122" s="1039"/>
      <c r="CP122" s="1047" t="s">
        <v>465</v>
      </c>
      <c r="CQ122" s="1048"/>
      <c r="CR122" s="1048"/>
      <c r="CS122" s="1048"/>
      <c r="CT122" s="1048"/>
      <c r="CU122" s="1048"/>
      <c r="CV122" s="1048"/>
      <c r="CW122" s="1048"/>
      <c r="CX122" s="1048"/>
      <c r="CY122" s="1048"/>
      <c r="CZ122" s="1048"/>
      <c r="DA122" s="1048"/>
      <c r="DB122" s="1048"/>
      <c r="DC122" s="1048"/>
      <c r="DD122" s="1048"/>
      <c r="DE122" s="1048"/>
      <c r="DF122" s="1049"/>
      <c r="DG122" s="953" t="s">
        <v>128</v>
      </c>
      <c r="DH122" s="954"/>
      <c r="DI122" s="954"/>
      <c r="DJ122" s="954"/>
      <c r="DK122" s="954"/>
      <c r="DL122" s="954" t="s">
        <v>128</v>
      </c>
      <c r="DM122" s="954"/>
      <c r="DN122" s="954"/>
      <c r="DO122" s="954"/>
      <c r="DP122" s="954"/>
      <c r="DQ122" s="954" t="s">
        <v>128</v>
      </c>
      <c r="DR122" s="954"/>
      <c r="DS122" s="954"/>
      <c r="DT122" s="954"/>
      <c r="DU122" s="954"/>
      <c r="DV122" s="955" t="s">
        <v>128</v>
      </c>
      <c r="DW122" s="955"/>
      <c r="DX122" s="955"/>
      <c r="DY122" s="955"/>
      <c r="DZ122" s="956"/>
    </row>
    <row r="123" spans="1:130" s="233" customFormat="1" ht="26.25" customHeight="1" x14ac:dyDescent="0.15">
      <c r="A123" s="1086"/>
      <c r="B123" s="977"/>
      <c r="C123" s="950" t="s">
        <v>451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128</v>
      </c>
      <c r="AB123" s="987"/>
      <c r="AC123" s="987"/>
      <c r="AD123" s="987"/>
      <c r="AE123" s="988"/>
      <c r="AF123" s="989" t="s">
        <v>128</v>
      </c>
      <c r="AG123" s="987"/>
      <c r="AH123" s="987"/>
      <c r="AI123" s="987"/>
      <c r="AJ123" s="988"/>
      <c r="AK123" s="989" t="s">
        <v>128</v>
      </c>
      <c r="AL123" s="987"/>
      <c r="AM123" s="987"/>
      <c r="AN123" s="987"/>
      <c r="AO123" s="988"/>
      <c r="AP123" s="990" t="s">
        <v>128</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466</v>
      </c>
      <c r="BP123" s="1033"/>
      <c r="BQ123" s="1092">
        <v>3920788</v>
      </c>
      <c r="BR123" s="1059"/>
      <c r="BS123" s="1059"/>
      <c r="BT123" s="1059"/>
      <c r="BU123" s="1059"/>
      <c r="BV123" s="1059">
        <v>3967511</v>
      </c>
      <c r="BW123" s="1059"/>
      <c r="BX123" s="1059"/>
      <c r="BY123" s="1059"/>
      <c r="BZ123" s="1059"/>
      <c r="CA123" s="1059">
        <v>4231537</v>
      </c>
      <c r="CB123" s="1059"/>
      <c r="CC123" s="1059"/>
      <c r="CD123" s="1059"/>
      <c r="CE123" s="1059"/>
      <c r="CF123" s="1029"/>
      <c r="CG123" s="1030"/>
      <c r="CH123" s="1030"/>
      <c r="CI123" s="1030"/>
      <c r="CJ123" s="1031"/>
      <c r="CK123" s="1037"/>
      <c r="CL123" s="1038"/>
      <c r="CM123" s="1038"/>
      <c r="CN123" s="1038"/>
      <c r="CO123" s="1039"/>
      <c r="CP123" s="1047" t="s">
        <v>406</v>
      </c>
      <c r="CQ123" s="1048"/>
      <c r="CR123" s="1048"/>
      <c r="CS123" s="1048"/>
      <c r="CT123" s="1048"/>
      <c r="CU123" s="1048"/>
      <c r="CV123" s="1048"/>
      <c r="CW123" s="1048"/>
      <c r="CX123" s="1048"/>
      <c r="CY123" s="1048"/>
      <c r="CZ123" s="1048"/>
      <c r="DA123" s="1048"/>
      <c r="DB123" s="1048"/>
      <c r="DC123" s="1048"/>
      <c r="DD123" s="1048"/>
      <c r="DE123" s="1048"/>
      <c r="DF123" s="1049"/>
      <c r="DG123" s="986" t="s">
        <v>128</v>
      </c>
      <c r="DH123" s="987"/>
      <c r="DI123" s="987"/>
      <c r="DJ123" s="987"/>
      <c r="DK123" s="988"/>
      <c r="DL123" s="989" t="s">
        <v>128</v>
      </c>
      <c r="DM123" s="987"/>
      <c r="DN123" s="987"/>
      <c r="DO123" s="987"/>
      <c r="DP123" s="988"/>
      <c r="DQ123" s="989" t="s">
        <v>128</v>
      </c>
      <c r="DR123" s="987"/>
      <c r="DS123" s="987"/>
      <c r="DT123" s="987"/>
      <c r="DU123" s="988"/>
      <c r="DV123" s="990" t="s">
        <v>128</v>
      </c>
      <c r="DW123" s="991"/>
      <c r="DX123" s="991"/>
      <c r="DY123" s="991"/>
      <c r="DZ123" s="992"/>
    </row>
    <row r="124" spans="1:130" s="233" customFormat="1" ht="26.25" customHeight="1" thickBot="1" x14ac:dyDescent="0.2">
      <c r="A124" s="1086"/>
      <c r="B124" s="977"/>
      <c r="C124" s="950" t="s">
        <v>454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432</v>
      </c>
      <c r="AB124" s="987"/>
      <c r="AC124" s="987"/>
      <c r="AD124" s="987"/>
      <c r="AE124" s="988"/>
      <c r="AF124" s="989" t="s">
        <v>128</v>
      </c>
      <c r="AG124" s="987"/>
      <c r="AH124" s="987"/>
      <c r="AI124" s="987"/>
      <c r="AJ124" s="988"/>
      <c r="AK124" s="989" t="s">
        <v>128</v>
      </c>
      <c r="AL124" s="987"/>
      <c r="AM124" s="987"/>
      <c r="AN124" s="987"/>
      <c r="AO124" s="988"/>
      <c r="AP124" s="990" t="s">
        <v>128</v>
      </c>
      <c r="AQ124" s="991"/>
      <c r="AR124" s="991"/>
      <c r="AS124" s="991"/>
      <c r="AT124" s="992"/>
      <c r="AU124" s="1088" t="s">
        <v>467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128</v>
      </c>
      <c r="BR124" s="1055"/>
      <c r="BS124" s="1055"/>
      <c r="BT124" s="1055"/>
      <c r="BU124" s="1055"/>
      <c r="BV124" s="1055" t="s">
        <v>128</v>
      </c>
      <c r="BW124" s="1055"/>
      <c r="BX124" s="1055"/>
      <c r="BY124" s="1055"/>
      <c r="BZ124" s="1055"/>
      <c r="CA124" s="1055" t="s">
        <v>128</v>
      </c>
      <c r="CB124" s="1055"/>
      <c r="CC124" s="1055"/>
      <c r="CD124" s="1055"/>
      <c r="CE124" s="1055"/>
      <c r="CF124" s="1056"/>
      <c r="CG124" s="1057"/>
      <c r="CH124" s="1057"/>
      <c r="CI124" s="1057"/>
      <c r="CJ124" s="1058"/>
      <c r="CK124" s="1040"/>
      <c r="CL124" s="1040"/>
      <c r="CM124" s="1040"/>
      <c r="CN124" s="1040"/>
      <c r="CO124" s="1041"/>
      <c r="CP124" s="1047" t="s">
        <v>468</v>
      </c>
      <c r="CQ124" s="1048"/>
      <c r="CR124" s="1048"/>
      <c r="CS124" s="1048"/>
      <c r="CT124" s="1048"/>
      <c r="CU124" s="1048"/>
      <c r="CV124" s="1048"/>
      <c r="CW124" s="1048"/>
      <c r="CX124" s="1048"/>
      <c r="CY124" s="1048"/>
      <c r="CZ124" s="1048"/>
      <c r="DA124" s="1048"/>
      <c r="DB124" s="1048"/>
      <c r="DC124" s="1048"/>
      <c r="DD124" s="1048"/>
      <c r="DE124" s="1048"/>
      <c r="DF124" s="1049"/>
      <c r="DG124" s="1032" t="s">
        <v>128</v>
      </c>
      <c r="DH124" s="1014"/>
      <c r="DI124" s="1014"/>
      <c r="DJ124" s="1014"/>
      <c r="DK124" s="1015"/>
      <c r="DL124" s="1013" t="s">
        <v>128</v>
      </c>
      <c r="DM124" s="1014"/>
      <c r="DN124" s="1014"/>
      <c r="DO124" s="1014"/>
      <c r="DP124" s="1015"/>
      <c r="DQ124" s="1013" t="s">
        <v>128</v>
      </c>
      <c r="DR124" s="1014"/>
      <c r="DS124" s="1014"/>
      <c r="DT124" s="1014"/>
      <c r="DU124" s="1015"/>
      <c r="DV124" s="1016" t="s">
        <v>128</v>
      </c>
      <c r="DW124" s="1017"/>
      <c r="DX124" s="1017"/>
      <c r="DY124" s="1017"/>
      <c r="DZ124" s="1018"/>
    </row>
    <row r="125" spans="1:130" s="233" customFormat="1" ht="26.25" customHeight="1" x14ac:dyDescent="0.15">
      <c r="A125" s="1086"/>
      <c r="B125" s="977"/>
      <c r="C125" s="950" t="s">
        <v>456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432</v>
      </c>
      <c r="AB125" s="987"/>
      <c r="AC125" s="987"/>
      <c r="AD125" s="987"/>
      <c r="AE125" s="988"/>
      <c r="AF125" s="989" t="s">
        <v>128</v>
      </c>
      <c r="AG125" s="987"/>
      <c r="AH125" s="987"/>
      <c r="AI125" s="987"/>
      <c r="AJ125" s="988"/>
      <c r="AK125" s="989" t="s">
        <v>128</v>
      </c>
      <c r="AL125" s="987"/>
      <c r="AM125" s="987"/>
      <c r="AN125" s="987"/>
      <c r="AO125" s="988"/>
      <c r="AP125" s="990" t="s">
        <v>128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469</v>
      </c>
      <c r="CL125" s="1035"/>
      <c r="CM125" s="1035"/>
      <c r="CN125" s="1035"/>
      <c r="CO125" s="1036"/>
      <c r="CP125" s="957" t="s">
        <v>470</v>
      </c>
      <c r="CQ125" s="925"/>
      <c r="CR125" s="925"/>
      <c r="CS125" s="925"/>
      <c r="CT125" s="925"/>
      <c r="CU125" s="925"/>
      <c r="CV125" s="925"/>
      <c r="CW125" s="925"/>
      <c r="CX125" s="925"/>
      <c r="CY125" s="925"/>
      <c r="CZ125" s="925"/>
      <c r="DA125" s="925"/>
      <c r="DB125" s="925"/>
      <c r="DC125" s="925"/>
      <c r="DD125" s="925"/>
      <c r="DE125" s="925"/>
      <c r="DF125" s="926"/>
      <c r="DG125" s="958" t="s">
        <v>128</v>
      </c>
      <c r="DH125" s="959"/>
      <c r="DI125" s="959"/>
      <c r="DJ125" s="959"/>
      <c r="DK125" s="959"/>
      <c r="DL125" s="959" t="s">
        <v>128</v>
      </c>
      <c r="DM125" s="959"/>
      <c r="DN125" s="959"/>
      <c r="DO125" s="959"/>
      <c r="DP125" s="959"/>
      <c r="DQ125" s="959" t="s">
        <v>432</v>
      </c>
      <c r="DR125" s="959"/>
      <c r="DS125" s="959"/>
      <c r="DT125" s="959"/>
      <c r="DU125" s="959"/>
      <c r="DV125" s="960" t="s">
        <v>128</v>
      </c>
      <c r="DW125" s="960"/>
      <c r="DX125" s="960"/>
      <c r="DY125" s="960"/>
      <c r="DZ125" s="961"/>
    </row>
    <row r="126" spans="1:130" s="233" customFormat="1" ht="26.25" customHeight="1" thickBot="1" x14ac:dyDescent="0.2">
      <c r="A126" s="1086"/>
      <c r="B126" s="977"/>
      <c r="C126" s="950" t="s">
        <v>458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128</v>
      </c>
      <c r="AB126" s="987"/>
      <c r="AC126" s="987"/>
      <c r="AD126" s="987"/>
      <c r="AE126" s="988"/>
      <c r="AF126" s="989" t="s">
        <v>128</v>
      </c>
      <c r="AG126" s="987"/>
      <c r="AH126" s="987"/>
      <c r="AI126" s="987"/>
      <c r="AJ126" s="988"/>
      <c r="AK126" s="989" t="s">
        <v>128</v>
      </c>
      <c r="AL126" s="987"/>
      <c r="AM126" s="987"/>
      <c r="AN126" s="987"/>
      <c r="AO126" s="988"/>
      <c r="AP126" s="990" t="s">
        <v>128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471</v>
      </c>
      <c r="CQ126" s="951"/>
      <c r="CR126" s="951"/>
      <c r="CS126" s="951"/>
      <c r="CT126" s="951"/>
      <c r="CU126" s="951"/>
      <c r="CV126" s="951"/>
      <c r="CW126" s="951"/>
      <c r="CX126" s="951"/>
      <c r="CY126" s="951"/>
      <c r="CZ126" s="951"/>
      <c r="DA126" s="951"/>
      <c r="DB126" s="951"/>
      <c r="DC126" s="951"/>
      <c r="DD126" s="951"/>
      <c r="DE126" s="951"/>
      <c r="DF126" s="952"/>
      <c r="DG126" s="953" t="s">
        <v>128</v>
      </c>
      <c r="DH126" s="954"/>
      <c r="DI126" s="954"/>
      <c r="DJ126" s="954"/>
      <c r="DK126" s="954"/>
      <c r="DL126" s="954" t="s">
        <v>128</v>
      </c>
      <c r="DM126" s="954"/>
      <c r="DN126" s="954"/>
      <c r="DO126" s="954"/>
      <c r="DP126" s="954"/>
      <c r="DQ126" s="954" t="s">
        <v>128</v>
      </c>
      <c r="DR126" s="954"/>
      <c r="DS126" s="954"/>
      <c r="DT126" s="954"/>
      <c r="DU126" s="954"/>
      <c r="DV126" s="955" t="s">
        <v>128</v>
      </c>
      <c r="DW126" s="955"/>
      <c r="DX126" s="955"/>
      <c r="DY126" s="955"/>
      <c r="DZ126" s="956"/>
    </row>
    <row r="127" spans="1:130" s="233" customFormat="1" ht="26.25" customHeight="1" x14ac:dyDescent="0.15">
      <c r="A127" s="1087"/>
      <c r="B127" s="979"/>
      <c r="C127" s="1001" t="s">
        <v>472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128</v>
      </c>
      <c r="AB127" s="987"/>
      <c r="AC127" s="987"/>
      <c r="AD127" s="987"/>
      <c r="AE127" s="988"/>
      <c r="AF127" s="989" t="s">
        <v>128</v>
      </c>
      <c r="AG127" s="987"/>
      <c r="AH127" s="987"/>
      <c r="AI127" s="987"/>
      <c r="AJ127" s="988"/>
      <c r="AK127" s="989" t="s">
        <v>128</v>
      </c>
      <c r="AL127" s="987"/>
      <c r="AM127" s="987"/>
      <c r="AN127" s="987"/>
      <c r="AO127" s="988"/>
      <c r="AP127" s="990" t="s">
        <v>128</v>
      </c>
      <c r="AQ127" s="991"/>
      <c r="AR127" s="991"/>
      <c r="AS127" s="991"/>
      <c r="AT127" s="992"/>
      <c r="AU127" s="235"/>
      <c r="AV127" s="235"/>
      <c r="AW127" s="235"/>
      <c r="AX127" s="1060" t="s">
        <v>473</v>
      </c>
      <c r="AY127" s="1061"/>
      <c r="AZ127" s="1061"/>
      <c r="BA127" s="1061"/>
      <c r="BB127" s="1061"/>
      <c r="BC127" s="1061"/>
      <c r="BD127" s="1061"/>
      <c r="BE127" s="1062"/>
      <c r="BF127" s="1063" t="s">
        <v>474</v>
      </c>
      <c r="BG127" s="1061"/>
      <c r="BH127" s="1061"/>
      <c r="BI127" s="1061"/>
      <c r="BJ127" s="1061"/>
      <c r="BK127" s="1061"/>
      <c r="BL127" s="1062"/>
      <c r="BM127" s="1063" t="s">
        <v>475</v>
      </c>
      <c r="BN127" s="1061"/>
      <c r="BO127" s="1061"/>
      <c r="BP127" s="1061"/>
      <c r="BQ127" s="1061"/>
      <c r="BR127" s="1061"/>
      <c r="BS127" s="1062"/>
      <c r="BT127" s="1063" t="s">
        <v>476</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477</v>
      </c>
      <c r="CQ127" s="951"/>
      <c r="CR127" s="951"/>
      <c r="CS127" s="951"/>
      <c r="CT127" s="951"/>
      <c r="CU127" s="951"/>
      <c r="CV127" s="951"/>
      <c r="CW127" s="951"/>
      <c r="CX127" s="951"/>
      <c r="CY127" s="951"/>
      <c r="CZ127" s="951"/>
      <c r="DA127" s="951"/>
      <c r="DB127" s="951"/>
      <c r="DC127" s="951"/>
      <c r="DD127" s="951"/>
      <c r="DE127" s="951"/>
      <c r="DF127" s="952"/>
      <c r="DG127" s="953" t="s">
        <v>432</v>
      </c>
      <c r="DH127" s="954"/>
      <c r="DI127" s="954"/>
      <c r="DJ127" s="954"/>
      <c r="DK127" s="954"/>
      <c r="DL127" s="954" t="s">
        <v>128</v>
      </c>
      <c r="DM127" s="954"/>
      <c r="DN127" s="954"/>
      <c r="DO127" s="954"/>
      <c r="DP127" s="954"/>
      <c r="DQ127" s="954" t="s">
        <v>128</v>
      </c>
      <c r="DR127" s="954"/>
      <c r="DS127" s="954"/>
      <c r="DT127" s="954"/>
      <c r="DU127" s="954"/>
      <c r="DV127" s="955" t="s">
        <v>128</v>
      </c>
      <c r="DW127" s="955"/>
      <c r="DX127" s="955"/>
      <c r="DY127" s="955"/>
      <c r="DZ127" s="956"/>
    </row>
    <row r="128" spans="1:130" s="233" customFormat="1" ht="26.25" customHeight="1" thickBot="1" x14ac:dyDescent="0.2">
      <c r="A128" s="1070" t="s">
        <v>478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479</v>
      </c>
      <c r="X128" s="1072"/>
      <c r="Y128" s="1072"/>
      <c r="Z128" s="1073"/>
      <c r="AA128" s="1074" t="s">
        <v>128</v>
      </c>
      <c r="AB128" s="1075"/>
      <c r="AC128" s="1075"/>
      <c r="AD128" s="1075"/>
      <c r="AE128" s="1076"/>
      <c r="AF128" s="1077" t="s">
        <v>128</v>
      </c>
      <c r="AG128" s="1075"/>
      <c r="AH128" s="1075"/>
      <c r="AI128" s="1075"/>
      <c r="AJ128" s="1076"/>
      <c r="AK128" s="1077" t="s">
        <v>128</v>
      </c>
      <c r="AL128" s="1075"/>
      <c r="AM128" s="1075"/>
      <c r="AN128" s="1075"/>
      <c r="AO128" s="1076"/>
      <c r="AP128" s="1078"/>
      <c r="AQ128" s="1079"/>
      <c r="AR128" s="1079"/>
      <c r="AS128" s="1079"/>
      <c r="AT128" s="1080"/>
      <c r="AU128" s="235"/>
      <c r="AV128" s="235"/>
      <c r="AW128" s="235"/>
      <c r="AX128" s="924" t="s">
        <v>480</v>
      </c>
      <c r="AY128" s="925"/>
      <c r="AZ128" s="925"/>
      <c r="BA128" s="925"/>
      <c r="BB128" s="925"/>
      <c r="BC128" s="925"/>
      <c r="BD128" s="925"/>
      <c r="BE128" s="926"/>
      <c r="BF128" s="1081" t="s">
        <v>432</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481</v>
      </c>
      <c r="CQ128" s="754"/>
      <c r="CR128" s="754"/>
      <c r="CS128" s="754"/>
      <c r="CT128" s="754"/>
      <c r="CU128" s="754"/>
      <c r="CV128" s="754"/>
      <c r="CW128" s="754"/>
      <c r="CX128" s="754"/>
      <c r="CY128" s="754"/>
      <c r="CZ128" s="754"/>
      <c r="DA128" s="754"/>
      <c r="DB128" s="754"/>
      <c r="DC128" s="754"/>
      <c r="DD128" s="754"/>
      <c r="DE128" s="754"/>
      <c r="DF128" s="1065"/>
      <c r="DG128" s="1066" t="s">
        <v>128</v>
      </c>
      <c r="DH128" s="1067"/>
      <c r="DI128" s="1067"/>
      <c r="DJ128" s="1067"/>
      <c r="DK128" s="1067"/>
      <c r="DL128" s="1067" t="s">
        <v>128</v>
      </c>
      <c r="DM128" s="1067"/>
      <c r="DN128" s="1067"/>
      <c r="DO128" s="1067"/>
      <c r="DP128" s="1067"/>
      <c r="DQ128" s="1067" t="s">
        <v>128</v>
      </c>
      <c r="DR128" s="1067"/>
      <c r="DS128" s="1067"/>
      <c r="DT128" s="1067"/>
      <c r="DU128" s="1067"/>
      <c r="DV128" s="1068" t="s">
        <v>128</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482</v>
      </c>
      <c r="X129" s="1099"/>
      <c r="Y129" s="1099"/>
      <c r="Z129" s="1100"/>
      <c r="AA129" s="986">
        <v>1591026</v>
      </c>
      <c r="AB129" s="987"/>
      <c r="AC129" s="987"/>
      <c r="AD129" s="987"/>
      <c r="AE129" s="988"/>
      <c r="AF129" s="989">
        <v>1689555</v>
      </c>
      <c r="AG129" s="987"/>
      <c r="AH129" s="987"/>
      <c r="AI129" s="987"/>
      <c r="AJ129" s="988"/>
      <c r="AK129" s="989">
        <v>1906404</v>
      </c>
      <c r="AL129" s="987"/>
      <c r="AM129" s="987"/>
      <c r="AN129" s="987"/>
      <c r="AO129" s="988"/>
      <c r="AP129" s="1101"/>
      <c r="AQ129" s="1102"/>
      <c r="AR129" s="1102"/>
      <c r="AS129" s="1102"/>
      <c r="AT129" s="1103"/>
      <c r="AU129" s="236"/>
      <c r="AV129" s="236"/>
      <c r="AW129" s="236"/>
      <c r="AX129" s="1093" t="s">
        <v>483</v>
      </c>
      <c r="AY129" s="951"/>
      <c r="AZ129" s="951"/>
      <c r="BA129" s="951"/>
      <c r="BB129" s="951"/>
      <c r="BC129" s="951"/>
      <c r="BD129" s="951"/>
      <c r="BE129" s="952"/>
      <c r="BF129" s="1094" t="s">
        <v>128</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485</v>
      </c>
      <c r="X130" s="1099"/>
      <c r="Y130" s="1099"/>
      <c r="Z130" s="1100"/>
      <c r="AA130" s="986">
        <v>134095</v>
      </c>
      <c r="AB130" s="987"/>
      <c r="AC130" s="987"/>
      <c r="AD130" s="987"/>
      <c r="AE130" s="988"/>
      <c r="AF130" s="989">
        <v>135516</v>
      </c>
      <c r="AG130" s="987"/>
      <c r="AH130" s="987"/>
      <c r="AI130" s="987"/>
      <c r="AJ130" s="988"/>
      <c r="AK130" s="989">
        <v>144219</v>
      </c>
      <c r="AL130" s="987"/>
      <c r="AM130" s="987"/>
      <c r="AN130" s="987"/>
      <c r="AO130" s="988"/>
      <c r="AP130" s="1101"/>
      <c r="AQ130" s="1102"/>
      <c r="AR130" s="1102"/>
      <c r="AS130" s="1102"/>
      <c r="AT130" s="1103"/>
      <c r="AU130" s="236"/>
      <c r="AV130" s="236"/>
      <c r="AW130" s="236"/>
      <c r="AX130" s="1093" t="s">
        <v>486</v>
      </c>
      <c r="AY130" s="951"/>
      <c r="AZ130" s="951"/>
      <c r="BA130" s="951"/>
      <c r="BB130" s="951"/>
      <c r="BC130" s="951"/>
      <c r="BD130" s="951"/>
      <c r="BE130" s="952"/>
      <c r="BF130" s="1129">
        <v>-1.9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487</v>
      </c>
      <c r="X131" s="1136"/>
      <c r="Y131" s="1136"/>
      <c r="Z131" s="1137"/>
      <c r="AA131" s="1032">
        <v>1456931</v>
      </c>
      <c r="AB131" s="1014"/>
      <c r="AC131" s="1014"/>
      <c r="AD131" s="1014"/>
      <c r="AE131" s="1015"/>
      <c r="AF131" s="1013">
        <v>1554039</v>
      </c>
      <c r="AG131" s="1014"/>
      <c r="AH131" s="1014"/>
      <c r="AI131" s="1014"/>
      <c r="AJ131" s="1015"/>
      <c r="AK131" s="1013">
        <v>1762185</v>
      </c>
      <c r="AL131" s="1014"/>
      <c r="AM131" s="1014"/>
      <c r="AN131" s="1014"/>
      <c r="AO131" s="1015"/>
      <c r="AP131" s="1138"/>
      <c r="AQ131" s="1139"/>
      <c r="AR131" s="1139"/>
      <c r="AS131" s="1139"/>
      <c r="AT131" s="1140"/>
      <c r="AU131" s="236"/>
      <c r="AV131" s="236"/>
      <c r="AW131" s="236"/>
      <c r="AX131" s="1111" t="s">
        <v>488</v>
      </c>
      <c r="AY131" s="754"/>
      <c r="AZ131" s="754"/>
      <c r="BA131" s="754"/>
      <c r="BB131" s="754"/>
      <c r="BC131" s="754"/>
      <c r="BD131" s="754"/>
      <c r="BE131" s="1065"/>
      <c r="BF131" s="1112" t="s">
        <v>128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489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490</v>
      </c>
      <c r="W132" s="1122"/>
      <c r="X132" s="1122"/>
      <c r="Y132" s="1122"/>
      <c r="Z132" s="1123"/>
      <c r="AA132" s="1124">
        <v>-2.5489882499999998</v>
      </c>
      <c r="AB132" s="1125"/>
      <c r="AC132" s="1125"/>
      <c r="AD132" s="1125"/>
      <c r="AE132" s="1126"/>
      <c r="AF132" s="1127">
        <v>-1.57531439</v>
      </c>
      <c r="AG132" s="1125"/>
      <c r="AH132" s="1125"/>
      <c r="AI132" s="1125"/>
      <c r="AJ132" s="1126"/>
      <c r="AK132" s="1127">
        <v>-1.6851806140000001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491</v>
      </c>
      <c r="W133" s="1105"/>
      <c r="X133" s="1105"/>
      <c r="Y133" s="1105"/>
      <c r="Z133" s="1106"/>
      <c r="AA133" s="1107">
        <v>-3</v>
      </c>
      <c r="AB133" s="1108"/>
      <c r="AC133" s="1108"/>
      <c r="AD133" s="1108"/>
      <c r="AE133" s="1109"/>
      <c r="AF133" s="1107">
        <v>-2.2999999999999998</v>
      </c>
      <c r="AG133" s="1108"/>
      <c r="AH133" s="1108"/>
      <c r="AI133" s="1108"/>
      <c r="AJ133" s="1109"/>
      <c r="AK133" s="1107">
        <v>-1.9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jrckE6BRlQdL2ZYVR27OH1n5HhbNqwnKuCCsFBZ0e56DsILzS+7RSPx4ff/4mLPMB2szRsGpZYIhywH7xGoguQ==" saltValue="9SiPV+kBLzrUaPclnS+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8K9YjhCV66Tx3ZGxeeCKTgGkYkbSqinzvYq9ylZoLz7A+Ilewutfu+1DZ9S7xrFMqujaj+0gwx1fiQryTXDmYg==" saltValue="tCBSexp/DfRL3YFbu+ZT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u1JQk08j8G9UaEv1Ww+3+nfb9djBSVV7ppFeKy9zSvxQzi3vPKETontRsBlZ8tpNclv0XJya1lwhCta7t1kg==" saltValue="60X7VCiYYjeI82101RY8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495</v>
      </c>
      <c r="AP7" s="275"/>
      <c r="AQ7" s="276" t="s">
        <v>496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497</v>
      </c>
      <c r="AQ8" s="282" t="s">
        <v>498</v>
      </c>
      <c r="AR8" s="283" t="s">
        <v>499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500</v>
      </c>
      <c r="AL9" s="1145"/>
      <c r="AM9" s="1145"/>
      <c r="AN9" s="1146"/>
      <c r="AO9" s="284">
        <v>702943</v>
      </c>
      <c r="AP9" s="284">
        <v>245784</v>
      </c>
      <c r="AQ9" s="285">
        <v>242692</v>
      </c>
      <c r="AR9" s="286">
        <v>1.3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501</v>
      </c>
      <c r="AL10" s="1145"/>
      <c r="AM10" s="1145"/>
      <c r="AN10" s="1146"/>
      <c r="AO10" s="287">
        <v>1631</v>
      </c>
      <c r="AP10" s="287">
        <v>570</v>
      </c>
      <c r="AQ10" s="288">
        <v>27094</v>
      </c>
      <c r="AR10" s="289">
        <v>-97.9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502</v>
      </c>
      <c r="AL11" s="1145"/>
      <c r="AM11" s="1145"/>
      <c r="AN11" s="1146"/>
      <c r="AO11" s="287" t="s">
        <v>503</v>
      </c>
      <c r="AP11" s="287" t="s">
        <v>503</v>
      </c>
      <c r="AQ11" s="288">
        <v>4163</v>
      </c>
      <c r="AR11" s="289" t="s">
        <v>503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504</v>
      </c>
      <c r="AL12" s="1145"/>
      <c r="AM12" s="1145"/>
      <c r="AN12" s="1146"/>
      <c r="AO12" s="287" t="s">
        <v>503</v>
      </c>
      <c r="AP12" s="287" t="s">
        <v>503</v>
      </c>
      <c r="AQ12" s="288" t="s">
        <v>503</v>
      </c>
      <c r="AR12" s="289" t="s">
        <v>503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505</v>
      </c>
      <c r="AL13" s="1145"/>
      <c r="AM13" s="1145"/>
      <c r="AN13" s="1146"/>
      <c r="AO13" s="287">
        <v>56141</v>
      </c>
      <c r="AP13" s="287">
        <v>19630</v>
      </c>
      <c r="AQ13" s="288">
        <v>8881</v>
      </c>
      <c r="AR13" s="289">
        <v>121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506</v>
      </c>
      <c r="AL14" s="1145"/>
      <c r="AM14" s="1145"/>
      <c r="AN14" s="1146"/>
      <c r="AO14" s="287">
        <v>13489</v>
      </c>
      <c r="AP14" s="287">
        <v>4716</v>
      </c>
      <c r="AQ14" s="288">
        <v>5165</v>
      </c>
      <c r="AR14" s="289">
        <v>-8.6999999999999993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507</v>
      </c>
      <c r="AL15" s="1148"/>
      <c r="AM15" s="1148"/>
      <c r="AN15" s="1149"/>
      <c r="AO15" s="287">
        <v>-35790</v>
      </c>
      <c r="AP15" s="287">
        <v>-12514</v>
      </c>
      <c r="AQ15" s="288">
        <v>-18870</v>
      </c>
      <c r="AR15" s="289">
        <v>-33.700000000000003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738414</v>
      </c>
      <c r="AP16" s="287">
        <v>258187</v>
      </c>
      <c r="AQ16" s="288">
        <v>269124</v>
      </c>
      <c r="AR16" s="289">
        <v>-4.0999999999999996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512</v>
      </c>
      <c r="AL21" s="1151"/>
      <c r="AM21" s="1151"/>
      <c r="AN21" s="1152"/>
      <c r="AO21" s="300">
        <v>22.38</v>
      </c>
      <c r="AP21" s="301">
        <v>24.07</v>
      </c>
      <c r="AQ21" s="302">
        <v>-1.69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513</v>
      </c>
      <c r="AL22" s="1151"/>
      <c r="AM22" s="1151"/>
      <c r="AN22" s="1152"/>
      <c r="AO22" s="305">
        <v>93.8</v>
      </c>
      <c r="AP22" s="306">
        <v>94.6</v>
      </c>
      <c r="AQ22" s="307">
        <v>-0.8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514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495</v>
      </c>
      <c r="AP30" s="275"/>
      <c r="AQ30" s="276" t="s">
        <v>496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497</v>
      </c>
      <c r="AQ31" s="282" t="s">
        <v>498</v>
      </c>
      <c r="AR31" s="283" t="s">
        <v>499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517</v>
      </c>
      <c r="AL32" s="1159"/>
      <c r="AM32" s="1159"/>
      <c r="AN32" s="1160"/>
      <c r="AO32" s="315">
        <v>36858</v>
      </c>
      <c r="AP32" s="315">
        <v>12887</v>
      </c>
      <c r="AQ32" s="316">
        <v>141234</v>
      </c>
      <c r="AR32" s="317">
        <v>-90.9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518</v>
      </c>
      <c r="AL33" s="1159"/>
      <c r="AM33" s="1159"/>
      <c r="AN33" s="1160"/>
      <c r="AO33" s="315" t="s">
        <v>503</v>
      </c>
      <c r="AP33" s="315" t="s">
        <v>503</v>
      </c>
      <c r="AQ33" s="316" t="s">
        <v>503</v>
      </c>
      <c r="AR33" s="317" t="s">
        <v>503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519</v>
      </c>
      <c r="AL34" s="1159"/>
      <c r="AM34" s="1159"/>
      <c r="AN34" s="1160"/>
      <c r="AO34" s="315" t="s">
        <v>503</v>
      </c>
      <c r="AP34" s="315" t="s">
        <v>503</v>
      </c>
      <c r="AQ34" s="316" t="s">
        <v>503</v>
      </c>
      <c r="AR34" s="317" t="s">
        <v>503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520</v>
      </c>
      <c r="AL35" s="1159"/>
      <c r="AM35" s="1159"/>
      <c r="AN35" s="1160"/>
      <c r="AO35" s="315">
        <v>67534</v>
      </c>
      <c r="AP35" s="315">
        <v>23613</v>
      </c>
      <c r="AQ35" s="316">
        <v>30523</v>
      </c>
      <c r="AR35" s="317">
        <v>-22.6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521</v>
      </c>
      <c r="AL36" s="1159"/>
      <c r="AM36" s="1159"/>
      <c r="AN36" s="1160"/>
      <c r="AO36" s="315">
        <v>10131</v>
      </c>
      <c r="AP36" s="315">
        <v>3542</v>
      </c>
      <c r="AQ36" s="316">
        <v>4602</v>
      </c>
      <c r="AR36" s="317">
        <v>-23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522</v>
      </c>
      <c r="AL37" s="1159"/>
      <c r="AM37" s="1159"/>
      <c r="AN37" s="1160"/>
      <c r="AO37" s="315" t="s">
        <v>503</v>
      </c>
      <c r="AP37" s="315" t="s">
        <v>503</v>
      </c>
      <c r="AQ37" s="316">
        <v>937</v>
      </c>
      <c r="AR37" s="317" t="s">
        <v>503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523</v>
      </c>
      <c r="AL38" s="1162"/>
      <c r="AM38" s="1162"/>
      <c r="AN38" s="1163"/>
      <c r="AO38" s="318" t="s">
        <v>503</v>
      </c>
      <c r="AP38" s="318" t="s">
        <v>503</v>
      </c>
      <c r="AQ38" s="319">
        <v>14</v>
      </c>
      <c r="AR38" s="307" t="s">
        <v>503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524</v>
      </c>
      <c r="AL39" s="1162"/>
      <c r="AM39" s="1162"/>
      <c r="AN39" s="1163"/>
      <c r="AO39" s="315" t="s">
        <v>503</v>
      </c>
      <c r="AP39" s="315" t="s">
        <v>503</v>
      </c>
      <c r="AQ39" s="316">
        <v>-6455</v>
      </c>
      <c r="AR39" s="317" t="s">
        <v>503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525</v>
      </c>
      <c r="AL40" s="1159"/>
      <c r="AM40" s="1159"/>
      <c r="AN40" s="1160"/>
      <c r="AO40" s="315">
        <v>-144219</v>
      </c>
      <c r="AP40" s="315">
        <v>-50426</v>
      </c>
      <c r="AQ40" s="316">
        <v>-126702</v>
      </c>
      <c r="AR40" s="317">
        <v>-60.2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-29696</v>
      </c>
      <c r="AP41" s="315">
        <v>-10383</v>
      </c>
      <c r="AQ41" s="316">
        <v>44155</v>
      </c>
      <c r="AR41" s="317">
        <v>-123.5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495</v>
      </c>
      <c r="AN49" s="1155" t="s">
        <v>529</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530</v>
      </c>
      <c r="AO50" s="332" t="s">
        <v>531</v>
      </c>
      <c r="AP50" s="333" t="s">
        <v>532</v>
      </c>
      <c r="AQ50" s="334" t="s">
        <v>533</v>
      </c>
      <c r="AR50" s="335" t="s">
        <v>534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869173</v>
      </c>
      <c r="AN51" s="337">
        <v>291767</v>
      </c>
      <c r="AO51" s="338">
        <v>82.6</v>
      </c>
      <c r="AP51" s="339">
        <v>317319</v>
      </c>
      <c r="AQ51" s="340">
        <v>2.2999999999999998</v>
      </c>
      <c r="AR51" s="341">
        <v>80.3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191814</v>
      </c>
      <c r="AN52" s="345">
        <v>64389</v>
      </c>
      <c r="AO52" s="346">
        <v>-56.2</v>
      </c>
      <c r="AP52" s="347">
        <v>164214</v>
      </c>
      <c r="AQ52" s="348">
        <v>4.2</v>
      </c>
      <c r="AR52" s="349">
        <v>-60.4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490662</v>
      </c>
      <c r="AN53" s="337">
        <v>164596</v>
      </c>
      <c r="AO53" s="338">
        <v>-43.6</v>
      </c>
      <c r="AP53" s="339">
        <v>289738</v>
      </c>
      <c r="AQ53" s="340">
        <v>-8.6999999999999993</v>
      </c>
      <c r="AR53" s="341">
        <v>-34.9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283765</v>
      </c>
      <c r="AN54" s="345">
        <v>95191</v>
      </c>
      <c r="AO54" s="346">
        <v>47.8</v>
      </c>
      <c r="AP54" s="347">
        <v>156238</v>
      </c>
      <c r="AQ54" s="348">
        <v>-4.9000000000000004</v>
      </c>
      <c r="AR54" s="349">
        <v>52.7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173346</v>
      </c>
      <c r="AN55" s="337">
        <v>59042</v>
      </c>
      <c r="AO55" s="338">
        <v>-64.099999999999994</v>
      </c>
      <c r="AP55" s="339">
        <v>316937</v>
      </c>
      <c r="AQ55" s="340">
        <v>9.4</v>
      </c>
      <c r="AR55" s="341">
        <v>-73.5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151148</v>
      </c>
      <c r="AN56" s="345">
        <v>51481</v>
      </c>
      <c r="AO56" s="346">
        <v>-45.9</v>
      </c>
      <c r="AP56" s="347">
        <v>199150</v>
      </c>
      <c r="AQ56" s="348">
        <v>27.5</v>
      </c>
      <c r="AR56" s="349">
        <v>-73.400000000000006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198907</v>
      </c>
      <c r="AN57" s="337">
        <v>68993</v>
      </c>
      <c r="AO57" s="338">
        <v>16.899999999999999</v>
      </c>
      <c r="AP57" s="339">
        <v>332350</v>
      </c>
      <c r="AQ57" s="340">
        <v>4.9000000000000004</v>
      </c>
      <c r="AR57" s="341">
        <v>12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198872</v>
      </c>
      <c r="AN58" s="345">
        <v>68981</v>
      </c>
      <c r="AO58" s="346">
        <v>34</v>
      </c>
      <c r="AP58" s="347">
        <v>200453</v>
      </c>
      <c r="AQ58" s="348">
        <v>0.7</v>
      </c>
      <c r="AR58" s="349">
        <v>33.299999999999997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232377</v>
      </c>
      <c r="AN59" s="337">
        <v>81251</v>
      </c>
      <c r="AO59" s="338">
        <v>17.8</v>
      </c>
      <c r="AP59" s="339">
        <v>362690</v>
      </c>
      <c r="AQ59" s="340">
        <v>9.1</v>
      </c>
      <c r="AR59" s="341">
        <v>8.6999999999999993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232377</v>
      </c>
      <c r="AN60" s="345">
        <v>81251</v>
      </c>
      <c r="AO60" s="346">
        <v>17.8</v>
      </c>
      <c r="AP60" s="347">
        <v>172580</v>
      </c>
      <c r="AQ60" s="348">
        <v>-13.9</v>
      </c>
      <c r="AR60" s="349">
        <v>31.7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392893</v>
      </c>
      <c r="AN61" s="352">
        <v>133130</v>
      </c>
      <c r="AO61" s="353">
        <v>1.9</v>
      </c>
      <c r="AP61" s="354">
        <v>323807</v>
      </c>
      <c r="AQ61" s="355">
        <v>3.4</v>
      </c>
      <c r="AR61" s="341">
        <v>-1.5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211595</v>
      </c>
      <c r="AN62" s="345">
        <v>72259</v>
      </c>
      <c r="AO62" s="346">
        <v>-0.5</v>
      </c>
      <c r="AP62" s="347">
        <v>178527</v>
      </c>
      <c r="AQ62" s="348">
        <v>2.7</v>
      </c>
      <c r="AR62" s="349">
        <v>-3.2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eEyXNcrM0AQOSx9g4NuMRVtN0XxDISWsdJUZzmJu9lvVP4vtd19LUEg51oeK5fxDuSJtVoNY03mLJaRxOEIxBA==" saltValue="nCqfCR0V+JFBQO2m8t+R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543</v>
      </c>
    </row>
    <row r="120" spans="125:125" ht="13.5" hidden="1" customHeight="1" x14ac:dyDescent="0.15"/>
    <row r="121" spans="125:125" ht="13.5" hidden="1" customHeight="1" x14ac:dyDescent="0.15">
      <c r="DU121" s="262"/>
    </row>
  </sheetData>
  <sheetProtection algorithmName="SHA-512" hashValue="47Qz5KJ5lqBHvSrijNVwEcT1PTPnsIDMcOHRVSYgVMkoFcDnPC7VP+6l1Zp+o9IOoXWT/9/RaEiE5fHoeiUJPA==" saltValue="iKz+/Y3LBRR5VLwRBu0y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544</v>
      </c>
    </row>
  </sheetData>
  <sheetProtection algorithmName="SHA-512" hashValue="RXg5vlkxdcBLWOKXJZ7lKUfzRDspz8bSJNYMMLe+oRyX8aGGxGrlYyhoXNzUVzg8J/4KhqAA2ahXuayMgwjs0Q==" saltValue="bL+DQfHoZK/+TS2ByMfi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67" t="s">
        <v>3</v>
      </c>
      <c r="D47" s="1167"/>
      <c r="E47" s="1168"/>
      <c r="F47" s="11">
        <v>71.19</v>
      </c>
      <c r="G47" s="12">
        <v>73.94</v>
      </c>
      <c r="H47" s="12">
        <v>76.41</v>
      </c>
      <c r="I47" s="12">
        <v>72.86</v>
      </c>
      <c r="J47" s="13">
        <v>73.569999999999993</v>
      </c>
    </row>
    <row r="48" spans="2:10" ht="57.75" customHeight="1" x14ac:dyDescent="0.15">
      <c r="B48" s="14"/>
      <c r="C48" s="1169" t="s">
        <v>4</v>
      </c>
      <c r="D48" s="1169"/>
      <c r="E48" s="1170"/>
      <c r="F48" s="15">
        <v>3.51</v>
      </c>
      <c r="G48" s="16">
        <v>5.5</v>
      </c>
      <c r="H48" s="16">
        <v>4.6399999999999997</v>
      </c>
      <c r="I48" s="16">
        <v>5.37</v>
      </c>
      <c r="J48" s="17">
        <v>6.12</v>
      </c>
    </row>
    <row r="49" spans="2:10" ht="57.75" customHeight="1" thickBot="1" x14ac:dyDescent="0.2">
      <c r="B49" s="18"/>
      <c r="C49" s="1171" t="s">
        <v>5</v>
      </c>
      <c r="D49" s="1171"/>
      <c r="E49" s="1172"/>
      <c r="F49" s="19" t="s">
        <v>550</v>
      </c>
      <c r="G49" s="20">
        <v>3.22</v>
      </c>
      <c r="H49" s="20">
        <v>2.69</v>
      </c>
      <c r="I49" s="20">
        <v>1.92</v>
      </c>
      <c r="J49" s="21">
        <v>10.36</v>
      </c>
    </row>
    <row r="50" spans="2:10" x14ac:dyDescent="0.15"/>
  </sheetData>
  <sheetProtection algorithmName="SHA-512" hashValue="u8ZyU7lG3a1EuvwlOT23KhPgfjvNqhJzlGSEIzIhgR9lYM4gyJeCzuCOvYRUkuKD5pRV8UBq0NcaAwRG94wlXg==" saltValue="hY8Dx3Hce54K1M8kVkRs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2023-03-06T00:29:53Z</cp:lastPrinted>
  <dcterms:created xsi:type="dcterms:W3CDTF">2023-02-20T04:57:01Z</dcterms:created>
  <dcterms:modified xsi:type="dcterms:W3CDTF">2023-03-09T06:15:48Z</dcterms:modified>
  <cp:category/>
</cp:coreProperties>
</file>