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3550" yWindow="-110" windowWidth="19420" windowHeight="104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<sst xmlns="http://schemas.openxmlformats.org/spreadsheetml/2006/main" count="1139" uniqueCount="554">
  <si>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</si>
  <si>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</si>
  <si>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</si>
  <si>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</si>
  <si>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</si>
  <si>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</si>
  <si>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</si>
  <si>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</si>
  <si>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</si>
  <si>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</si>
  <si>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</si>
  <si>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</si>
  <si>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</si>
  <si>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</si>
  <si>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</si>
  <si>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</si>
  <si>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</si>
  <si>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</si>
  <si>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</si>
  <si>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</si>
  <si>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</si>
  <si>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</si>
  <si>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</si>
  <si>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</si>
  <si>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</si>
  <si>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</si>
  <si>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</si>
  <si>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</si>
  <si>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</si>
  <si>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</si>
  <si>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</si>
  <si>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</si>
  <si>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</si>
  <si>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</si>
  <si>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</si>
  <si>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</si>
  <si>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</si>
  <si>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</si>
  <si>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</si>
  <si>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</si>
  <si>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</si>
  <si>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</si>
  <si>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</si>
  <si>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</si>
  <si>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</si>
  <si>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</si>
  <si>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</si>
  <si>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</si>
  <si>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</si>
  <si>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</si>
  <si>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</si>
  <si>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</si>
  <si>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</si>
  <si>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</si>
  <si>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</si>
  <si>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</si>
  <si>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</si>
  <si>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</si>
  <si>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</si>
  <si>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</si>
  <si>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</si>
  <si>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</si>
  <si>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</si>
  <si>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</si>
  <si>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</si>
  <si>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</si>
  <si>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</si>
  <si>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</si>
  <si>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</si>
  <si>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</si>
  <si>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</si>
  <si>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</si>
  <si>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</si>
  <si>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</si>
  <si>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</si>
  <si>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</si>
  <si>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</si>
  <si>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</si>
  <si>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</si>
  <si>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</si>
  <si>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</si>
  <si>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</si>
  <si>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</si>
  <si>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</si>
  <si>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</si>
  <si>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</si>
  <si>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</si>
  <si>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</si>
  <si>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</si>
  <si>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</si>
  <si>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</si>
  <si>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</si>
  <si>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</si>
  <si>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</si>
  <si>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清川村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</si>
  <si>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</si>
  <si>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</si>
  <si>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</si>
  <si>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</si>
  <si>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</si>
  <si>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</si>
  <si>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</si>
  <si>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</si>
  <si>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</si>
  <si>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</si>
  <si>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</si>
  <si>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</si>
  <si>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</si>
  <si>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</si>
  <si>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</si>
  <si>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</si>
  <si>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</si>
  <si>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</si>
  <si>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</si>
  <si>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</si>
  <si>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</si>
  <si>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</si>
  <si>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</si>
  <si>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</si>
  <si>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</si>
  <si>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</si>
  <si>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</si>
  <si>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</si>
  <si>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</si>
  <si>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</si>
  <si>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</si>
  <si>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</si>
  <si>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</si>
  <si>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</si>
  <si>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</si>
  <si>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</si>
  <si>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</si>
  <si>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</si>
  <si>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</si>
  <si>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</si>
  <si>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</si>
  <si>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</si>
  <si>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</si>
  <si>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</si>
  <si>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</si>
  <si>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</si>
  <si>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</si>
  <si>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</si>
  <si>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</si>
  <si>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</si>
  <si>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</si>
  <si>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</si>
  <si>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</si>
  <si>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</si>
  <si>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</si>
  <si>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</si>
  <si>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</si>
  <si>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</si>
  <si>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</si>
  <si>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</si>
  <si>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</si>
  <si>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</si>
  <si>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</si>
  <si>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</si>
  <si>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</si>
  <si>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</si>
  <si>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</si>
  <si>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</si>
  <si>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</si>
  <si>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</si>
  <si>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</si>
  <si>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</si>
  <si>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</si>
  <si>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</si>
  <si>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</si>
  <si>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</si>
  <si>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</si>
  <si>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</si>
  <si>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</si>
  <si>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</si>
  <si>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</si>
  <si>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</si>
  <si>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</si>
  <si>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</si>
  <si>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</si>
  <si>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</si>
  <si>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</si>
  <si>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</si>
  <si>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</si>
  <si>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</si>
  <si>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</si>
  <si>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</si>
  <si>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</si>
  <si>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</si>
  <si>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</si>
  <si>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</si>
  <si>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</si>
  <si>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</si>
  <si>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</si>
  <si>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</si>
  <si>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</si>
  <si>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</si>
  <si>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</si>
  <si>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</si>
  <si>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</si>
  <si>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</si>
  <si>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</si>
  <si>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</si>
  <si>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神奈川県清川村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</si>
  <si>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</si>
  <si>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</si>
  <si>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</si>
  <si>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</si>
  <si>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</si>
  <si>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</si>
  <si>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</si>
  <si>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</si>
  <si>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</si>
  <si>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</si>
  <si>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</si>
  <si>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</si>
  <si>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</si>
  <si>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</si>
  <si>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</si>
  <si>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</si>
  <si>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</si>
  <si>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</si>
  <si>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</si>
  <si>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</si>
  <si>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</si>
  <si>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</si>
  <si>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</si>
  <si>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</si>
  <si>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</si>
  <si>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</si>
  <si>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</si>
  <si>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</si>
  <si>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</si>
  <si>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</si>
  <si>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</si>
  <si>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</si>
  <si>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</si>
  <si>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</si>
  <si>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</si>
  <si>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</si>
  <si>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</si>
  <si>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</si>
  <si>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</si>
  <si>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</si>
  <si>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</si>
  <si>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</si>
  <si>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</si>
  <si>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</si>
  <si>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</si>
  <si>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</si>
  <si>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</si>
  <si>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</si>
  <si>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</si>
  <si>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</si>
  <si>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</si>
  <si>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</si>
  <si>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</si>
  <si>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</si>
  <si>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</si>
  <si>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</si>
  <si>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</si>
  <si>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</si>
  <si>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</si>
  <si>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</si>
  <si>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</si>
  <si>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</si>
  <si>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</si>
  <si>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</si>
  <si>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</si>
  <si>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</si>
  <si>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</si>
  <si>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</si>
  <si>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</si>
  <si>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</si>
  <si>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</si>
  <si>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</si>
  <si>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</si>
  <si>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</si>
  <si>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</si>
  <si>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</si>
  <si>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</si>
  <si>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</si>
  <si>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</si>
  <si>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</si>
  <si>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</si>
  <si>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</si>
  <si>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</si>
  <si>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</si>
  <si>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</si>
  <si>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</si>
  <si>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</si>
  <si>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</si>
  <si>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</si>
  <si>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</si>
  <si>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</si>
  <si>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</si>
  <si>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</si>
  <si>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</si>
  <si>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</si>
  <si>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</si>
  <si>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</si>
  <si>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</si>
  <si>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</si>
  <si>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</si>
  <si>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</si>
  <si>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</si>
  <si>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</si>
  <si>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</si>
  <si>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</si>
  <si>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</si>
  <si>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</si>
  <si>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</si>
  <si>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</si>
  <si>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</si>
  <si>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</si>
  <si>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</si>
  <si>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</si>
  <si>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</si>
  <si>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</si>
  <si>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</si>
  <si>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</si>
  <si>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</si>
  <si>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</si>
  <si>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</si>
  <si>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</si>
  <si>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</si>
  <si>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</si>
  <si>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</si>
  <si>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</si>
  <si>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</si>
  <si>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</si>
  <si>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</si>
  <si>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</si>
  <si>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</si>
  <si>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</si>
  <si>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</si>
  <si>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</si>
  <si>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</si>
  <si>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</si>
  <si>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</si>
  <si>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</si>
  <si>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</si>
  <si>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</si>
  <si>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</si>
  <si>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</si>
  <si>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</si>
  <si>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</si>
  <si>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</si>
  <si>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</si>
  <si>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</si>
  <si>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</si>
  <si>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</si>
  <si>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</si>
  <si>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</si>
  <si>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神奈川県清川村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</si>
  <si>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</si>
  <si>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</si>
  <si>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</si>
  <si>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</si>
  <si>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</si>
  <si>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</si>
  <si>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</si>
  <si>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</si>
  <si>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</si>
  <si>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</si>
  <si>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</si>
  <si>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</si>
  <si>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</si>
  <si>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</si>
  <si>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</si>
  <si>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</si>
  <si>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</si>
  <si>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</si>
  <si>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</si>
  <si>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</si>
  <si>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</si>
  <si>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</si>
  <si>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</si>
  <si>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</si>
  <si>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</si>
  <si>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</si>
  <si>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</si>
  <si>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</si>
  <si>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</si>
  <si>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</si>
  <si>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</si>
  <si>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</si>
  <si>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</si>
  <si>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</si>
  <si>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</si>
  <si>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</si>
  <si>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</si>
  <si>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</si>
  <si>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</si>
  <si>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</si>
  <si>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</si>
  <si>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</si>
  <si>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</si>
  <si>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</si>
  <si>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</si>
  <si>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</si>
  <si>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</si>
  <si>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</si>
  <si>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</si>
  <si>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</si>
  <si>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</si>
  <si>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</si>
  <si>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</si>
  <si>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</si>
  <si>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</si>
  <si>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</si>
  <si>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</si>
  <si>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</si>
  <si>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</si>
  <si>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</si>
  <si>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</si>
  <si>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</si>
  <si>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</si>
  <si>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</si>
  <si>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</si>
  <si>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</si>
  <si>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</si>
  <si>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</si>
  <si>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</si>
  <si>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</si>
  <si>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</si>
  <si>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</si>
  <si>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</si>
  <si>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</si>
  <si>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</si>
  <si>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</si>
  <si>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</si>
  <si>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</si>
  <si>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</si>
  <si>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</si>
  <si>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</si>
  <si>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</si>
  <si>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</si>
  <si>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</si>
  <si>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</si>
  <si>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</si>
  <si>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</si>
  <si>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</si>
  <si>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</si>
  <si>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</si>
  <si>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</si>
  <si>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</si>
  <si>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</si>
  <si>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</si>
  <si>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</si>
  <si>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</si>
  <si>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</si>
  <si>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</si>
  <si>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</si>
  <si>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</si>
  <si>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</si>
  <si>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</si>
  <si>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</si>
  <si>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</si>
  <si>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</si>
  <si>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</si>
  <si>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</si>
  <si>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</si>
  <si>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</si>
  <si>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</si>
  <si>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</si>
  <si>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</si>
  <si>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</si>
  <si>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</si>
  <si>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</si>
  <si>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</si>
  <si>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</si>
  <si>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</si>
  <si>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</si>
  <si>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</si>
  <si>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</si>
  <si>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</si>
  <si>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</si>
  <si>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</si>
  <si>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</si>
  <si>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</si>
  <si>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</si>
  <si>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</si>
  <si>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</si>
  <si>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</si>
  <si>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</si>
  <si>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</si>
  <si>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</si>
  <si>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</si>
  <si>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</si>
  <si>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</si>
  <si>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</si>
  <si>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</si>
  <si>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</si>
  <si>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</si>
  <si>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</si>
  <si>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</si>
  <si>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</si>
  <si>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</si>
  <si>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</si>
  <si>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</si>
  <si>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</si>
  <si>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</si>
  <si>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</si>
  <si>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</si>
  <si>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</si>
  <si>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</si>
  <si>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</si>
  <si>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</si>
  <si>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</si>
  <si>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</si>
  <si>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</si>
  <si>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</si>
  <si>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</si>
  <si>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</si>
  <si>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</si>
  <si>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</si>
  <si>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</si>
  <si>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</si>
  <si>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</si>
  <si>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</si>
  <si>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</si>
  <si>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</si>
  <si>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</si>
  <si>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</si>
  <si>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</si>
  <si>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</si>
  <si>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</si>
  <si>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</si>
  <si>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1.55</t>
  </si>
  <si>
    <t>簡易水道事業特別会計</t>
  </si>
  <si>
    <t>一般会計</t>
  </si>
  <si>
    <t>下水道事業特別会計</t>
  </si>
  <si>
    <t>国民健康保険事業特別会計</t>
  </si>
  <si>
    <t>介護保険事業特別会計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</si>
  <si>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</si>
  <si>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</si>
  <si>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</si>
  <si>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</si>
  <si>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</si>
  <si>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</si>
  <si>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</si>
  <si>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</si>
  <si>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</si>
  <si>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厚木愛甲環境施設組合</t>
    <phoneticPr fontId="10"/>
  </si>
  <si>
    <t>神奈川県後期高齢者医療広域連合（一般会計）</t>
    <phoneticPr fontId="10"/>
  </si>
  <si>
    <t>神奈川県後期高齢者医療広域連合（特別会計）</t>
    <phoneticPr fontId="10"/>
  </si>
  <si>
    <t>神奈川県町村情報システム共同事業組合</t>
    <phoneticPr fontId="10"/>
  </si>
  <si>
    <t>神奈川県市町村職員退職手当組合</t>
    <phoneticPr fontId="10"/>
  </si>
  <si>
    <t>公共施設等整備事業基金</t>
  </si>
  <si>
    <t>地域活性化推進事業基金</t>
  </si>
  <si>
    <t>村営住宅管理運営基金</t>
  </si>
  <si>
    <t>宮ヶ瀬霊園管理運営基金</t>
  </si>
  <si>
    <t>敬老基金</t>
    <rPh sb="0" eb="4">
      <t>ケイロウキキン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</si>
</sst>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665F-4E5F-8D67-02BB78CFB9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59042</c:v>
                </c:pt>
                <c:pt idx="1">
                  <c:v>68993</c:v>
                </c:pt>
                <c:pt idx="2">
                  <c:v>81251</c:v>
                </c:pt>
                <c:pt idx="3">
                  <c:v>97529</c:v>
                </c:pt>
                <c:pt idx="4">
                  <c:v>113440</c:v>
                </c:pt>
              </c:numCache>
            </c:numRef>
          </c:val>
          <c:smooth val="0"/>
          <c:extLst>
            <c:ext xmlns:c16="http://schemas.microsoft.com/office/drawing/2014/chart" uri="{C3380CC4-5D6E-409C-BE32-E72D297353CC}">
              <c16:uniqueId val="{00000001-665F-4E5F-8D67-02BB78CFB9A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4.6399999999999997</c:v>
                </c:pt>
                <c:pt idx="1">
                  <c:v>5.37</c:v>
                </c:pt>
                <c:pt idx="2">
                  <c:v>6.12</c:v>
                </c:pt>
                <c:pt idx="3">
                  <c:v>5.43</c:v>
                </c:pt>
                <c:pt idx="4">
                  <c:v>3.86</c:v>
                </c:pt>
              </c:numCache>
            </c:numRef>
          </c:val>
          <c:extLst>
            <c:ext xmlns:c16="http://schemas.microsoft.com/office/drawing/2014/chart" uri="{C3380CC4-5D6E-409C-BE32-E72D297353CC}">
              <c16:uniqueId val="{00000000-437A-4CFC-8064-331F84469C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76.41</c:v>
                </c:pt>
                <c:pt idx="1">
                  <c:v>72.86</c:v>
                </c:pt>
                <c:pt idx="2">
                  <c:v>73.569999999999993</c:v>
                </c:pt>
                <c:pt idx="3">
                  <c:v>82.2</c:v>
                </c:pt>
                <c:pt idx="4">
                  <c:v>82.09</c:v>
                </c:pt>
              </c:numCache>
            </c:numRef>
          </c:val>
          <c:extLst>
            <c:ext xmlns:c16="http://schemas.microsoft.com/office/drawing/2014/chart" uri="{C3380CC4-5D6E-409C-BE32-E72D297353CC}">
              <c16:uniqueId val="{00000001-437A-4CFC-8064-331F84469C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2.69</c:v>
                </c:pt>
                <c:pt idx="1">
                  <c:v>1.92</c:v>
                </c:pt>
                <c:pt idx="2">
                  <c:v>10.36</c:v>
                </c:pt>
                <c:pt idx="3">
                  <c:v>4.47</c:v>
                </c:pt>
                <c:pt idx="4">
                  <c:v>-1.55</c:v>
                </c:pt>
              </c:numCache>
            </c:numRef>
          </c:val>
          <c:smooth val="0"/>
          <c:extLst>
            <c:ext xmlns:c16="http://schemas.microsoft.com/office/drawing/2014/chart" uri="{C3380CC4-5D6E-409C-BE32-E72D297353CC}">
              <c16:uniqueId val="{00000002-437A-4CFC-8064-331F84469C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A2-45A8-A0AF-BBC9116F76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A2-45A8-A0AF-BBC9116F763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A2-45A8-A0AF-BBC9116F763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A2-45A8-A0AF-BBC9116F763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7.0000000000000007E-2</c:v>
                </c:pt>
                <c:pt idx="4">
                  <c:v>#N/A</c:v>
                </c:pt>
                <c:pt idx="5">
                  <c:v>7.0000000000000007E-2</c:v>
                </c:pt>
                <c:pt idx="6">
                  <c:v>#N/A</c:v>
                </c:pt>
                <c:pt idx="7">
                  <c:v>0.05</c:v>
                </c:pt>
                <c:pt idx="8">
                  <c:v>#N/A</c:v>
                </c:pt>
                <c:pt idx="9">
                  <c:v>0</c:v>
                </c:pt>
              </c:numCache>
            </c:numRef>
          </c:val>
          <c:extLst>
            <c:ext xmlns:c16="http://schemas.microsoft.com/office/drawing/2014/chart" uri="{C3380CC4-5D6E-409C-BE32-E72D297353CC}">
              <c16:uniqueId val="{00000004-EDA2-45A8-A0AF-BBC9116F763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0.27</c:v>
                </c:pt>
                <c:pt idx="2">
                  <c:v>#N/A</c:v>
                </c:pt>
                <c:pt idx="3">
                  <c:v>0.28999999999999998</c:v>
                </c:pt>
                <c:pt idx="4">
                  <c:v>#N/A</c:v>
                </c:pt>
                <c:pt idx="5">
                  <c:v>0.44</c:v>
                </c:pt>
                <c:pt idx="6">
                  <c:v>#N/A</c:v>
                </c:pt>
                <c:pt idx="7">
                  <c:v>0.28999999999999998</c:v>
                </c:pt>
                <c:pt idx="8">
                  <c:v>#N/A</c:v>
                </c:pt>
                <c:pt idx="9">
                  <c:v>0.02</c:v>
                </c:pt>
              </c:numCache>
            </c:numRef>
          </c:val>
          <c:extLst>
            <c:ext xmlns:c16="http://schemas.microsoft.com/office/drawing/2014/chart" uri="{C3380CC4-5D6E-409C-BE32-E72D297353CC}">
              <c16:uniqueId val="{00000005-EDA2-45A8-A0AF-BBC9116F763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0.64</c:v>
                </c:pt>
                <c:pt idx="4">
                  <c:v>#N/A</c:v>
                </c:pt>
                <c:pt idx="5">
                  <c:v>0.97</c:v>
                </c:pt>
                <c:pt idx="6">
                  <c:v>#N/A</c:v>
                </c:pt>
                <c:pt idx="7">
                  <c:v>0.9</c:v>
                </c:pt>
                <c:pt idx="8">
                  <c:v>#N/A</c:v>
                </c:pt>
                <c:pt idx="9">
                  <c:v>0.37</c:v>
                </c:pt>
              </c:numCache>
            </c:numRef>
          </c:val>
          <c:extLst>
            <c:ext xmlns:c16="http://schemas.microsoft.com/office/drawing/2014/chart" uri="{C3380CC4-5D6E-409C-BE32-E72D297353CC}">
              <c16:uniqueId val="{00000006-EDA2-45A8-A0AF-BBC9116F763E}"/>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0.27</c:v>
                </c:pt>
                <c:pt idx="2">
                  <c:v>#N/A</c:v>
                </c:pt>
                <c:pt idx="3">
                  <c:v>0.35</c:v>
                </c:pt>
                <c:pt idx="4">
                  <c:v>#N/A</c:v>
                </c:pt>
                <c:pt idx="5">
                  <c:v>0.28999999999999998</c:v>
                </c:pt>
                <c:pt idx="6">
                  <c:v>#N/A</c:v>
                </c:pt>
                <c:pt idx="7">
                  <c:v>0.27</c:v>
                </c:pt>
                <c:pt idx="8">
                  <c:v>#N/A</c:v>
                </c:pt>
                <c:pt idx="9">
                  <c:v>1.55</c:v>
                </c:pt>
              </c:numCache>
            </c:numRef>
          </c:val>
          <c:extLst>
            <c:ext xmlns:c16="http://schemas.microsoft.com/office/drawing/2014/chart" uri="{C3380CC4-5D6E-409C-BE32-E72D297353CC}">
              <c16:uniqueId val="{00000007-EDA2-45A8-A0AF-BBC9116F76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4.63</c:v>
                </c:pt>
                <c:pt idx="2">
                  <c:v>#N/A</c:v>
                </c:pt>
                <c:pt idx="3">
                  <c:v>4.6500000000000004</c:v>
                </c:pt>
                <c:pt idx="4">
                  <c:v>#N/A</c:v>
                </c:pt>
                <c:pt idx="5">
                  <c:v>5.84</c:v>
                </c:pt>
                <c:pt idx="6">
                  <c:v>#N/A</c:v>
                </c:pt>
                <c:pt idx="7">
                  <c:v>5.42</c:v>
                </c:pt>
                <c:pt idx="8">
                  <c:v>#N/A</c:v>
                </c:pt>
                <c:pt idx="9">
                  <c:v>3.85</c:v>
                </c:pt>
              </c:numCache>
            </c:numRef>
          </c:val>
          <c:extLst>
            <c:ext xmlns:c16="http://schemas.microsoft.com/office/drawing/2014/chart" uri="{C3380CC4-5D6E-409C-BE32-E72D297353CC}">
              <c16:uniqueId val="{00000008-EDA2-45A8-A0AF-BBC9116F763E}"/>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0.36</c:v>
                </c:pt>
                <c:pt idx="2">
                  <c:v>#N/A</c:v>
                </c:pt>
                <c:pt idx="3">
                  <c:v>0.45</c:v>
                </c:pt>
                <c:pt idx="4">
                  <c:v>#N/A</c:v>
                </c:pt>
                <c:pt idx="5">
                  <c:v>0.42</c:v>
                </c:pt>
                <c:pt idx="6">
                  <c:v>#N/A</c:v>
                </c:pt>
                <c:pt idx="7">
                  <c:v>0.31</c:v>
                </c:pt>
                <c:pt idx="8">
                  <c:v>#N/A</c:v>
                </c:pt>
                <c:pt idx="9">
                  <c:v>5.21</c:v>
                </c:pt>
              </c:numCache>
            </c:numRef>
          </c:val>
          <c:extLst>
            <c:ext xmlns:c16="http://schemas.microsoft.com/office/drawing/2014/chart" uri="{C3380CC4-5D6E-409C-BE32-E72D297353CC}">
              <c16:uniqueId val="{00000009-EDA2-45A8-A0AF-BBC9116F76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134</c:v>
                </c:pt>
                <c:pt idx="5">
                  <c:v>135</c:v>
                </c:pt>
                <c:pt idx="8">
                  <c:v>144</c:v>
                </c:pt>
                <c:pt idx="11">
                  <c:v>146</c:v>
                </c:pt>
                <c:pt idx="14">
                  <c:v>141</c:v>
                </c:pt>
              </c:numCache>
            </c:numRef>
          </c:val>
          <c:extLst>
            <c:ext xmlns:c16="http://schemas.microsoft.com/office/drawing/2014/chart" uri="{C3380CC4-5D6E-409C-BE32-E72D297353CC}">
              <c16:uniqueId val="{00000000-77A7-4E79-898D-F7E349E1A1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A7-4E79-898D-F7E349E1A1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A7-4E79-898D-F7E349E1A1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9</c:v>
                </c:pt>
                <c:pt idx="6">
                  <c:v>10</c:v>
                </c:pt>
                <c:pt idx="9">
                  <c:v>23</c:v>
                </c:pt>
                <c:pt idx="12">
                  <c:v>55</c:v>
                </c:pt>
              </c:numCache>
            </c:numRef>
          </c:val>
          <c:extLst>
            <c:ext xmlns:c16="http://schemas.microsoft.com/office/drawing/2014/chart" uri="{C3380CC4-5D6E-409C-BE32-E72D297353CC}">
              <c16:uniqueId val="{00000003-77A7-4E79-898D-F7E349E1A1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c:v>
                </c:pt>
                <c:pt idx="3">
                  <c:v>67</c:v>
                </c:pt>
                <c:pt idx="6">
                  <c:v>68</c:v>
                </c:pt>
                <c:pt idx="9">
                  <c:v>78</c:v>
                </c:pt>
                <c:pt idx="12">
                  <c:v>58</c:v>
                </c:pt>
              </c:numCache>
            </c:numRef>
          </c:val>
          <c:extLst>
            <c:ext xmlns:c16="http://schemas.microsoft.com/office/drawing/2014/chart" uri="{C3380CC4-5D6E-409C-BE32-E72D297353CC}">
              <c16:uniqueId val="{00000004-77A7-4E79-898D-F7E349E1A1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A7-4E79-898D-F7E349E1A1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A7-4E79-898D-F7E349E1A1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c:v>
                </c:pt>
                <c:pt idx="3">
                  <c:v>35</c:v>
                </c:pt>
                <c:pt idx="6">
                  <c:v>37</c:v>
                </c:pt>
                <c:pt idx="9">
                  <c:v>45</c:v>
                </c:pt>
                <c:pt idx="12">
                  <c:v>48</c:v>
                </c:pt>
              </c:numCache>
            </c:numRef>
          </c:val>
          <c:extLst>
            <c:ext xmlns:c16="http://schemas.microsoft.com/office/drawing/2014/chart" uri="{C3380CC4-5D6E-409C-BE32-E72D297353CC}">
              <c16:uniqueId val="{00000007-77A7-4E79-898D-F7E349E1A1F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c:v>
                </c:pt>
                <c:pt idx="2">
                  <c:v>#N/A</c:v>
                </c:pt>
                <c:pt idx="3">
                  <c:v>#N/A</c:v>
                </c:pt>
                <c:pt idx="4">
                  <c:v>-24</c:v>
                </c:pt>
                <c:pt idx="5">
                  <c:v>#N/A</c:v>
                </c:pt>
                <c:pt idx="6">
                  <c:v>#N/A</c:v>
                </c:pt>
                <c:pt idx="7">
                  <c:v>-29</c:v>
                </c:pt>
                <c:pt idx="8">
                  <c:v>#N/A</c:v>
                </c:pt>
                <c:pt idx="9">
                  <c:v>#N/A</c:v>
                </c:pt>
                <c:pt idx="10">
                  <c:v>0</c:v>
                </c:pt>
                <c:pt idx="11">
                  <c:v>#N/A</c:v>
                </c:pt>
                <c:pt idx="12">
                  <c:v>#N/A</c:v>
                </c:pt>
                <c:pt idx="13">
                  <c:v>20</c:v>
                </c:pt>
                <c:pt idx="14">
                  <c:v>#N/A</c:v>
                </c:pt>
              </c:numCache>
            </c:numRef>
          </c:val>
          <c:smooth val="0"/>
          <c:extLst>
            <c:ext xmlns:c16="http://schemas.microsoft.com/office/drawing/2014/chart" uri="{C3380CC4-5D6E-409C-BE32-E72D297353CC}">
              <c16:uniqueId val="{00000008-77A7-4E79-898D-F7E349E1A1F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1504</c:v>
                </c:pt>
                <c:pt idx="5">
                  <c:v>1538</c:v>
                </c:pt>
                <c:pt idx="8">
                  <c:v>1592</c:v>
                </c:pt>
                <c:pt idx="11">
                  <c:v>1560</c:v>
                </c:pt>
                <c:pt idx="14">
                  <c:v>1524</c:v>
                </c:pt>
              </c:numCache>
            </c:numRef>
          </c:val>
          <c:extLst>
            <c:ext xmlns:c16="http://schemas.microsoft.com/office/drawing/2014/chart" uri="{C3380CC4-5D6E-409C-BE32-E72D297353CC}">
              <c16:uniqueId val="{00000000-2366-4BF7-853F-BF27656FFB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366-4BF7-853F-BF27656FFB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2416</c:v>
                </c:pt>
                <c:pt idx="5">
                  <c:v>2429</c:v>
                </c:pt>
                <c:pt idx="8">
                  <c:v>2639</c:v>
                </c:pt>
                <c:pt idx="11">
                  <c:v>2809</c:v>
                </c:pt>
                <c:pt idx="14">
                  <c:v>2760</c:v>
                </c:pt>
              </c:numCache>
            </c:numRef>
          </c:val>
          <c:extLst>
            <c:ext xmlns:c16="http://schemas.microsoft.com/office/drawing/2014/chart" uri="{C3380CC4-5D6E-409C-BE32-E72D297353CC}">
              <c16:uniqueId val="{00000002-2366-4BF7-853F-BF27656FFB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66-4BF7-853F-BF27656FFB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66-4BF7-853F-BF27656FFB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66-4BF7-853F-BF27656FFB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129</c:v>
                </c:pt>
                <c:pt idx="3">
                  <c:v>93</c:v>
                </c:pt>
                <c:pt idx="6">
                  <c:v>100</c:v>
                </c:pt>
                <c:pt idx="9">
                  <c:v>140</c:v>
                </c:pt>
                <c:pt idx="12">
                  <c:v>132</c:v>
                </c:pt>
              </c:numCache>
            </c:numRef>
          </c:val>
          <c:extLst>
            <c:ext xmlns:c16="http://schemas.microsoft.com/office/drawing/2014/chart" uri="{C3380CC4-5D6E-409C-BE32-E72D297353CC}">
              <c16:uniqueId val="{00000006-2366-4BF7-853F-BF27656FFB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9</c:v>
                </c:pt>
                <c:pt idx="6">
                  <c:v>10</c:v>
                </c:pt>
                <c:pt idx="9">
                  <c:v>23</c:v>
                </c:pt>
                <c:pt idx="12">
                  <c:v>55</c:v>
                </c:pt>
              </c:numCache>
            </c:numRef>
          </c:val>
          <c:extLst>
            <c:ext xmlns:c16="http://schemas.microsoft.com/office/drawing/2014/chart" uri="{C3380CC4-5D6E-409C-BE32-E72D297353CC}">
              <c16:uniqueId val="{00000007-2366-4BF7-853F-BF27656FFB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537</c:v>
                </c:pt>
                <c:pt idx="3">
                  <c:v>493</c:v>
                </c:pt>
                <c:pt idx="6">
                  <c:v>477</c:v>
                </c:pt>
                <c:pt idx="9">
                  <c:v>481</c:v>
                </c:pt>
                <c:pt idx="12">
                  <c:v>484</c:v>
                </c:pt>
              </c:numCache>
            </c:numRef>
          </c:val>
          <c:extLst>
            <c:ext xmlns:c16="http://schemas.microsoft.com/office/drawing/2014/chart" uri="{C3380CC4-5D6E-409C-BE32-E72D297353CC}">
              <c16:uniqueId val="{00000008-2366-4BF7-853F-BF27656FFB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66-4BF7-853F-BF27656FFB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755</c:v>
                </c:pt>
                <c:pt idx="3">
                  <c:v>854</c:v>
                </c:pt>
                <c:pt idx="6">
                  <c:v>1052</c:v>
                </c:pt>
                <c:pt idx="9">
                  <c:v>1081</c:v>
                </c:pt>
                <c:pt idx="12">
                  <c:v>1064</c:v>
                </c:pt>
              </c:numCache>
            </c:numRef>
          </c:val>
          <c:extLst>
            <c:ext xmlns:c16="http://schemas.microsoft.com/office/drawing/2014/chart" uri="{C3380CC4-5D6E-409C-BE32-E72D297353CC}">
              <c16:uniqueId val="{0000000A-2366-4BF7-853F-BF27656FFB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366-4BF7-853F-BF27656FFB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1402</c:v>
                </c:pt>
                <c:pt idx="1">
                  <c:v>1502</c:v>
                </c:pt>
                <c:pt idx="2">
                  <c:v>1502</c:v>
                </c:pt>
              </c:numCache>
            </c:numRef>
          </c:val>
          <c:extLst>
            <c:ext xmlns:c16="http://schemas.microsoft.com/office/drawing/2014/chart" uri="{C3380CC4-5D6E-409C-BE32-E72D297353CC}">
              <c16:uniqueId val="{00000000-53D0-437A-AF7D-3DF829E230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3D0-437A-AF7D-3DF829E230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1182</c:v>
                </c:pt>
                <c:pt idx="1">
                  <c:v>1192</c:v>
                </c:pt>
                <c:pt idx="2">
                  <c:v>1199</c:v>
                </c:pt>
              </c:numCache>
            </c:numRef>
          </c:val>
          <c:extLst>
            <c:ext xmlns:c16="http://schemas.microsoft.com/office/drawing/2014/chart" uri="{C3380CC4-5D6E-409C-BE32-E72D297353CC}">
              <c16:uniqueId val="{00000002-53D0-437A-AF7D-3DF829E230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2,764
2,700
71.24
2,565,020
2,434,069
70,578
1,829,523
1,063,679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国有資産等所在市町村交付金の減価償却による歳入の減少及び少子高齢化の進行による社会保障費等歳出の増加に伴い、減少傾向となっている。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年度の財政力指数は</a:t>
          </a:r>
          <a:r>
            <a:rPr kumimoji="1" lang="en-US" altLang="ja-JP" sz="1100">
              <a:solidFill>
                <a:schemeClr val="dk1"/>
              </a:solidFill>
              <a:effectLst/>
              <a:latin typeface="+mn-lt"/>
              <a:ea typeface="+mn-ea"/>
              <a:cs typeface="+mn-cs"/>
            </a:rPr>
            <a:t>0.77</a:t>
          </a:r>
          <a:r>
            <a:rPr kumimoji="1" lang="ja-JP" altLang="ja-JP" sz="1100">
              <a:solidFill>
                <a:schemeClr val="dk1"/>
              </a:solidFill>
              <a:effectLst/>
              <a:latin typeface="+mn-lt"/>
              <a:ea typeface="+mn-ea"/>
              <a:cs typeface="+mn-cs"/>
            </a:rPr>
            <a:t>となり、類似団体内平均を大きく上回っているものの、今後も財源の確保や歳出の削減などに努め、健全な財政運営に努めていく必要がある。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35076</xdr:rowOff>
    </xdr:from>
    <xdr:to>
      <xdr:col>23</xdr:col>
      <xdr:colOff>133350</xdr:colOff>
      <xdr:row>40</xdr:row>
      <xdr:rowOff>104019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893076"/>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35076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241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80131</xdr:rowOff>
    </xdr:from>
    <xdr:to>
      <xdr:col>15</xdr:col>
      <xdr:colOff>82550</xdr:colOff>
      <xdr:row>39</xdr:row>
      <xdr:rowOff>137583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7666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45659</xdr:rowOff>
    </xdr:from>
    <xdr:to>
      <xdr:col>11</xdr:col>
      <xdr:colOff>31750</xdr:colOff>
      <xdr:row>39</xdr:row>
      <xdr:rowOff>80131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322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53219</xdr:rowOff>
    </xdr:from>
    <xdr:to>
      <xdr:col>23</xdr:col>
      <xdr:colOff>184150</xdr:colOff>
      <xdr:row>40</xdr:row>
      <xdr:rowOff>154819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69746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155726</xdr:rowOff>
    </xdr:from>
    <xdr:to>
      <xdr:col>19</xdr:col>
      <xdr:colOff>184150</xdr:colOff>
      <xdr:row>40</xdr:row>
      <xdr:rowOff>85876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96053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29331</xdr:rowOff>
    </xdr:from>
    <xdr:to>
      <xdr:col>11</xdr:col>
      <xdr:colOff>82550</xdr:colOff>
      <xdr:row>39</xdr:row>
      <xdr:rowOff>130931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141108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166309</xdr:rowOff>
    </xdr:from>
    <xdr:to>
      <xdr:col>7</xdr:col>
      <xdr:colOff>31750</xdr:colOff>
      <xdr:row>39</xdr:row>
      <xdr:rowOff>96459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106636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経常的経費の増加や、臨時財政対策債の大幅な減額に伴い、経常収支比率が</a:t>
          </a:r>
          <a:r>
            <a:rPr kumimoji="1" lang="en-US" altLang="ja-JP" sz="1100">
              <a:solidFill>
                <a:schemeClr val="dk1"/>
              </a:solidFill>
              <a:effectLst/>
              <a:latin typeface="+mn-lt"/>
              <a:ea typeface="+mn-ea"/>
              <a:cs typeface="+mn-cs"/>
            </a:rPr>
            <a:t>82.4</a:t>
          </a:r>
          <a:r>
            <a:rPr kumimoji="1" lang="ja-JP" altLang="ja-JP" sz="1100">
              <a:solidFill>
                <a:schemeClr val="dk1"/>
              </a:solidFill>
              <a:effectLst/>
              <a:latin typeface="+mn-lt"/>
              <a:ea typeface="+mn-ea"/>
              <a:cs typeface="+mn-cs"/>
            </a:rPr>
            <a:t>％と前年度と比較して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今後については、地方債の元利償還の増額や</a:t>
          </a:r>
          <a:r>
            <a:rPr kumimoji="1" lang="ja-JP" altLang="en-US" sz="1100">
              <a:solidFill>
                <a:sysClr val="windowText" lastClr="000000"/>
              </a:solidFill>
              <a:effectLst/>
              <a:latin typeface="+mn-lt"/>
              <a:ea typeface="+mn-ea"/>
              <a:cs typeface="+mn-cs"/>
            </a:rPr>
            <a:t>少子高齢化の進行による</a:t>
          </a:r>
          <a:r>
            <a:rPr kumimoji="1" lang="ja-JP" altLang="ja-JP" sz="1100">
              <a:solidFill>
                <a:sysClr val="windowText" lastClr="000000"/>
              </a:solidFill>
              <a:effectLst/>
              <a:latin typeface="+mn-lt"/>
              <a:ea typeface="+mn-ea"/>
              <a:cs typeface="+mn-cs"/>
            </a:rPr>
            <a:t>扶助費</a:t>
          </a:r>
          <a:r>
            <a:rPr kumimoji="1" lang="ja-JP" altLang="ja-JP" sz="1100">
              <a:solidFill>
                <a:schemeClr val="dk1"/>
              </a:solidFill>
              <a:effectLst/>
              <a:latin typeface="+mn-lt"/>
              <a:ea typeface="+mn-ea"/>
              <a:cs typeface="+mn-cs"/>
            </a:rPr>
            <a:t>の増額が見込まれるほか、人口減少に伴う村税の減収が見込まれることから、行政改革等の取組を通じ、義務的経費の削減に努めていく必要がある。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121412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5975"/>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047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65</xdr:row>
      <xdr:rowOff>32004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0476"/>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32004</xdr:rowOff>
    </xdr:from>
    <xdr:to>
      <xdr:col>11</xdr:col>
      <xdr:colOff>31750</xdr:colOff>
      <xdr:row>65</xdr:row>
      <xdr:rowOff>70612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7625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87139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64152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67581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19812</xdr:rowOff>
    </xdr:from>
    <xdr:to>
      <xdr:col>7</xdr:col>
      <xdr:colOff>31750</xdr:colOff>
      <xdr:row>65</xdr:row>
      <xdr:rowOff>121412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106189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[393,935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過去５年間を通して類</a:t>
          </a:r>
          <a:r>
            <a:rPr kumimoji="1" lang="ja-JP" altLang="ja-JP" sz="1100">
              <a:solidFill>
                <a:schemeClr val="dk1"/>
              </a:solidFill>
              <a:effectLst/>
              <a:latin typeface="+mn-lt"/>
              <a:ea typeface="+mn-ea"/>
              <a:cs typeface="+mn-cs"/>
            </a:rPr>
            <a:t>似団体内平均を下回って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3,483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している。要因としては、</a:t>
          </a:r>
          <a:r>
            <a:rPr kumimoji="1" lang="ja-JP" altLang="en-US" sz="1100">
              <a:solidFill>
                <a:schemeClr val="dk1"/>
              </a:solidFill>
              <a:effectLst/>
              <a:latin typeface="+mn-lt"/>
              <a:ea typeface="+mn-ea"/>
              <a:cs typeface="+mn-cs"/>
            </a:rPr>
            <a:t>人件費の微増があったものの、村道新設改良などに係る設計業務委託料が減額したことにより、</a:t>
          </a:r>
          <a:r>
            <a:rPr kumimoji="1" lang="ja-JP" altLang="ja-JP" sz="1100">
              <a:solidFill>
                <a:schemeClr val="dk1"/>
              </a:solidFill>
              <a:effectLst/>
              <a:latin typeface="+mn-lt"/>
              <a:ea typeface="+mn-ea"/>
              <a:cs typeface="+mn-cs"/>
            </a:rPr>
            <a:t>人件費・物件費等決算額が</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今後について</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、施設の老朽化に伴い、維持管理費の増加が見込まれることから、公共施設等総合管理計画に基づき、施設の計画的な更新及び費用の平準化を図っていく必要がある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71644</xdr:rowOff>
    </xdr:from>
    <xdr:to>
      <xdr:col>23</xdr:col>
      <xdr:colOff>133350</xdr:colOff>
      <xdr:row>81</xdr:row>
      <xdr:rowOff>73045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59094"/>
          <a:ext cx="8382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68284</xdr:rowOff>
    </xdr:from>
    <xdr:to>
      <xdr:col>19</xdr:col>
      <xdr:colOff>133350</xdr:colOff>
      <xdr:row>81</xdr:row>
      <xdr:rowOff>73045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5734"/>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65154</xdr:rowOff>
    </xdr:from>
    <xdr:to>
      <xdr:col>15</xdr:col>
      <xdr:colOff>82550</xdr:colOff>
      <xdr:row>81</xdr:row>
      <xdr:rowOff>68284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52604"/>
          <a:ext cx="889000" cy="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56606</xdr:rowOff>
    </xdr:from>
    <xdr:to>
      <xdr:col>11</xdr:col>
      <xdr:colOff>31750</xdr:colOff>
      <xdr:row>81</xdr:row>
      <xdr:rowOff>65154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4056"/>
          <a:ext cx="8890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20844</xdr:rowOff>
    </xdr:from>
    <xdr:to>
      <xdr:col>23</xdr:col>
      <xdr:colOff>184150</xdr:colOff>
      <xdr:row>81</xdr:row>
      <xdr:rowOff>122444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113571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22245</xdr:rowOff>
    </xdr:from>
    <xdr:to>
      <xdr:col>19</xdr:col>
      <xdr:colOff>184150</xdr:colOff>
      <xdr:row>81</xdr:row>
      <xdr:rowOff>123845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134022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17484</xdr:rowOff>
    </xdr:from>
    <xdr:to>
      <xdr:col>15</xdr:col>
      <xdr:colOff>133350</xdr:colOff>
      <xdr:row>81</xdr:row>
      <xdr:rowOff>119084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129261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14354</xdr:rowOff>
    </xdr:from>
    <xdr:to>
      <xdr:col>11</xdr:col>
      <xdr:colOff>82550</xdr:colOff>
      <xdr:row>81</xdr:row>
      <xdr:rowOff>115954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0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126131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7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5806</xdr:rowOff>
    </xdr:from>
    <xdr:to>
      <xdr:col>7</xdr:col>
      <xdr:colOff>31750</xdr:colOff>
      <xdr:row>81</xdr:row>
      <xdr:rowOff>107406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117583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年度に地域手当の見直しを行って以降、類似団体内平均を下回っている状況が続いている。令和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年度は類似団体内平均を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ポイント下回っており、</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類似団体内平均との差</a:t>
          </a:r>
          <a:r>
            <a:rPr kumimoji="1" lang="ja-JP" altLang="en-US" sz="1100">
              <a:solidFill>
                <a:schemeClr val="dk1"/>
              </a:solidFill>
              <a:effectLst/>
              <a:latin typeface="+mn-lt"/>
              <a:ea typeface="+mn-ea"/>
              <a:cs typeface="+mn-cs"/>
            </a:rPr>
            <a:t>は小さくなったものの、依然として低い水準となっていることから、</a:t>
          </a:r>
          <a:r>
            <a:rPr kumimoji="1" lang="ja-JP" altLang="ja-JP" sz="1100">
              <a:solidFill>
                <a:schemeClr val="dk1"/>
              </a:solidFill>
              <a:effectLst/>
              <a:latin typeface="+mn-lt"/>
              <a:ea typeface="+mn-ea"/>
              <a:cs typeface="+mn-cs"/>
            </a:rPr>
            <a:t>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84582</xdr:rowOff>
    </xdr:from>
    <xdr:to>
      <xdr:col>81</xdr:col>
      <xdr:colOff>44450</xdr:colOff>
      <xdr:row>87</xdr:row>
      <xdr:rowOff>94235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00732"/>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94235</xdr:rowOff>
    </xdr:from>
    <xdr:to>
      <xdr:col>77</xdr:col>
      <xdr:colOff>44450</xdr:colOff>
      <xdr:row>87</xdr:row>
      <xdr:rowOff>113537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10385"/>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103887</xdr:rowOff>
    </xdr:from>
    <xdr:to>
      <xdr:col>72</xdr:col>
      <xdr:colOff>203200</xdr:colOff>
      <xdr:row>87</xdr:row>
      <xdr:rowOff>113537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20037"/>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94235</xdr:rowOff>
    </xdr:from>
    <xdr:to>
      <xdr:col>68</xdr:col>
      <xdr:colOff>152400</xdr:colOff>
      <xdr:row>87</xdr:row>
      <xdr:rowOff>103887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0103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33782</xdr:rowOff>
    </xdr:from>
    <xdr:to>
      <xdr:col>81</xdr:col>
      <xdr:colOff>95250</xdr:colOff>
      <xdr:row>87</xdr:row>
      <xdr:rowOff>135382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50309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43435</xdr:rowOff>
    </xdr:from>
    <xdr:to>
      <xdr:col>77</xdr:col>
      <xdr:colOff>95250</xdr:colOff>
      <xdr:row>87</xdr:row>
      <xdr:rowOff>145035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155212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2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62737</xdr:rowOff>
    </xdr:from>
    <xdr:to>
      <xdr:col>73</xdr:col>
      <xdr:colOff>44450</xdr:colOff>
      <xdr:row>87</xdr:row>
      <xdr:rowOff>164337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3064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53087</xdr:rowOff>
    </xdr:from>
    <xdr:to>
      <xdr:col>68</xdr:col>
      <xdr:colOff>203200</xdr:colOff>
      <xdr:row>87</xdr:row>
      <xdr:rowOff>154687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164864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3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43435</xdr:rowOff>
    </xdr:from>
    <xdr:to>
      <xdr:col>64</xdr:col>
      <xdr:colOff>152400</xdr:colOff>
      <xdr:row>87</xdr:row>
      <xdr:rowOff>145035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155212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2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ほぼ同数で推移しているが、人口減少の影響により増加傾向にある。類似団体内平均をわずかに下回っているが、事務事業の増加や住民サービスの複雑・多様化に対応できるよう、引き続き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71029</xdr:rowOff>
    </xdr:from>
    <xdr:to>
      <xdr:col>81</xdr:col>
      <xdr:colOff>44450</xdr:colOff>
      <xdr:row>59</xdr:row>
      <xdr:rowOff>79532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86579"/>
          <a:ext cx="8382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71029</xdr:rowOff>
    </xdr:from>
    <xdr:to>
      <xdr:col>77</xdr:col>
      <xdr:colOff>44450</xdr:colOff>
      <xdr:row>59</xdr:row>
      <xdr:rowOff>74821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86579"/>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72753</xdr:rowOff>
    </xdr:from>
    <xdr:to>
      <xdr:col>72</xdr:col>
      <xdr:colOff>203200</xdr:colOff>
      <xdr:row>59</xdr:row>
      <xdr:rowOff>74821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8830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64250</xdr:rowOff>
    </xdr:from>
    <xdr:to>
      <xdr:col>68</xdr:col>
      <xdr:colOff>152400</xdr:colOff>
      <xdr:row>59</xdr:row>
      <xdr:rowOff>72753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79800"/>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28732</xdr:rowOff>
    </xdr:from>
    <xdr:to>
      <xdr:col>81</xdr:col>
      <xdr:colOff>95250</xdr:colOff>
      <xdr:row>59</xdr:row>
      <xdr:rowOff>130332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4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45259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8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20229</xdr:rowOff>
    </xdr:from>
    <xdr:to>
      <xdr:col>77</xdr:col>
      <xdr:colOff>95250</xdr:colOff>
      <xdr:row>59</xdr:row>
      <xdr:rowOff>121829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132006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04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24021</xdr:rowOff>
    </xdr:from>
    <xdr:to>
      <xdr:col>73</xdr:col>
      <xdr:colOff>44450</xdr:colOff>
      <xdr:row>59</xdr:row>
      <xdr:rowOff>125621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135798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21953</xdr:rowOff>
    </xdr:from>
    <xdr:to>
      <xdr:col>68</xdr:col>
      <xdr:colOff>203200</xdr:colOff>
      <xdr:row>59</xdr:row>
      <xdr:rowOff>123553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133730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13450</xdr:rowOff>
    </xdr:from>
    <xdr:to>
      <xdr:col>64</xdr:col>
      <xdr:colOff>152400</xdr:colOff>
      <xdr:row>59</xdr:row>
      <xdr:rowOff>115050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125227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等を活用することにより、予算財源を調整し、起債の抑制に努めていることで、類似団体内平均、全国市町村平均、神奈川県平均と比較しても非常に高い健全度に位置している。しかし、起債額は増加傾向にあるため、さらなる財源の確保や適正な財政運営に努め、高い水準を維持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59690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5024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158750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430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37</xdr:row>
      <xdr:rowOff>86360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3978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37</xdr:row>
      <xdr:rowOff>54187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3415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35560</xdr:rowOff>
    </xdr:from>
    <xdr:to>
      <xdr:col>73</xdr:col>
      <xdr:colOff>44450</xdr:colOff>
      <xdr:row>37</xdr:row>
      <xdr:rowOff>137160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147337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3387</xdr:rowOff>
    </xdr:from>
    <xdr:to>
      <xdr:col>68</xdr:col>
      <xdr:colOff>203200</xdr:colOff>
      <xdr:row>37</xdr:row>
      <xdr:rowOff>104987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115164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起債は増加傾向にあるが、財政調整基金等の積立額が上回っていることにより、将来負担比率は非常に低い水準を維持している。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2,764
2,700
71.24
2,565,020
2,434,069
70,578
1,829,523
1,063,679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人件費に係る経常収支比率は、類似団体平均と比較すると高くなっている。前年度と比較して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ポイント上昇しているため、引き続き事務事業の増加や住民サービスの複雑・多様化への対応に支障のない範囲で改善を図っていく必要がある。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77470</xdr:rowOff>
    </xdr:from>
    <xdr:to>
      <xdr:col>24</xdr:col>
      <xdr:colOff>25400</xdr:colOff>
      <xdr:row>38</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925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811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66040</xdr:rowOff>
    </xdr:from>
    <xdr:to>
      <xdr:col>15</xdr:col>
      <xdr:colOff>98425</xdr:colOff>
      <xdr:row>39</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81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39370</xdr:rowOff>
    </xdr:from>
    <xdr:to>
      <xdr:col>11</xdr:col>
      <xdr:colOff>9525</xdr:colOff>
      <xdr:row>39</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447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87630</xdr:rowOff>
    </xdr:from>
    <xdr:to>
      <xdr:col>24</xdr:col>
      <xdr:colOff>76200</xdr:colOff>
      <xdr:row>39</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26670</xdr:rowOff>
    </xdr:from>
    <xdr:to>
      <xdr:col>20</xdr:col>
      <xdr:colOff>38100</xdr:colOff>
      <xdr:row>38</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160020</xdr:rowOff>
    </xdr:from>
    <xdr:to>
      <xdr:col>6</xdr:col>
      <xdr:colOff>171450</xdr:colOff>
      <xdr:row>38</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9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村道新設改良などに係る設計業務委託料が減</a:t>
          </a:r>
          <a:r>
            <a:rPr kumimoji="1" lang="ja-JP" altLang="en-US" sz="1100">
              <a:solidFill>
                <a:schemeClr val="dk1"/>
              </a:solidFill>
              <a:effectLst/>
              <a:latin typeface="+mn-lt"/>
              <a:ea typeface="+mn-ea"/>
              <a:cs typeface="+mn-cs"/>
            </a:rPr>
            <a:t>少</a:t>
          </a:r>
          <a:r>
            <a:rPr kumimoji="1" lang="ja-JP" altLang="ja-JP" sz="1100">
              <a:solidFill>
                <a:schemeClr val="dk1"/>
              </a:solidFill>
              <a:effectLst/>
              <a:latin typeface="+mn-lt"/>
              <a:ea typeface="+mn-ea"/>
              <a:cs typeface="+mn-cs"/>
            </a:rPr>
            <a:t>したことにより、物件費は</a:t>
          </a:r>
          <a:r>
            <a:rPr kumimoji="1" lang="ja-JP" altLang="en-US" sz="1100">
              <a:solidFill>
                <a:schemeClr val="dk1"/>
              </a:solidFill>
              <a:effectLst/>
              <a:latin typeface="+mn-lt"/>
              <a:ea typeface="+mn-ea"/>
              <a:cs typeface="+mn-cs"/>
            </a:rPr>
            <a:t>減少したものの、宮ヶ瀬ダムに係る償却資産等の減価償却による村税の減少により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ポイント上昇した。類似団体平均と比較しても依然として高い状態が続いているため、物件費の抑制及び経常財源の更なる確保に努めていく必要がある。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88138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84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929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106426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296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106426</xdr:rowOff>
    </xdr:from>
    <xdr:to>
      <xdr:col>69</xdr:col>
      <xdr:colOff>92075</xdr:colOff>
      <xdr:row>19</xdr:row>
      <xdr:rowOff>42418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2107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9415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55626</xdr:rowOff>
    </xdr:from>
    <xdr:to>
      <xdr:col>69</xdr:col>
      <xdr:colOff>142875</xdr:colOff>
      <xdr:row>17</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142003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163068</xdr:rowOff>
    </xdr:from>
    <xdr:to>
      <xdr:col>65</xdr:col>
      <xdr:colOff>53975</xdr:colOff>
      <xdr:row>19</xdr:row>
      <xdr:rowOff>93218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77995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年度は、小児医療費助成費の</a:t>
          </a:r>
          <a:r>
            <a:rPr kumimoji="1" lang="ja-JP" altLang="en-US" sz="1100">
              <a:solidFill>
                <a:schemeClr val="dk1"/>
              </a:solidFill>
              <a:effectLst/>
              <a:latin typeface="+mn-lt"/>
              <a:ea typeface="+mn-ea"/>
              <a:cs typeface="+mn-cs"/>
            </a:rPr>
            <a:t>制度拡充に伴い、</a:t>
          </a:r>
          <a:r>
            <a:rPr kumimoji="1" lang="ja-JP" altLang="ja-JP" sz="1100">
              <a:solidFill>
                <a:schemeClr val="dk1"/>
              </a:solidFill>
              <a:effectLst/>
              <a:latin typeface="+mn-lt"/>
              <a:ea typeface="+mn-ea"/>
              <a:cs typeface="+mn-cs"/>
            </a:rPr>
            <a:t>医療費が増加したことにより、</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　今後についても、健康増進を図り、医療費等を抑制することで、扶助費の低減に努める。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55</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56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19050</xdr:rowOff>
    </xdr:from>
    <xdr:to>
      <xdr:col>11</xdr:col>
      <xdr:colOff>60325</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と比較すると低くなっているが、下水道施設の長寿命化事業に伴う、特別会計への繰出金が増加傾向にあるため、特別会計における財源の確保に努め、繰出金の抑制を図っ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4919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123190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491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本年度より神奈川県から派遣されている専門職員に係る負担の計上や、前年度までは「新型コロナウイルス感染症対応地方創生臨時交付金」を活用した臨時的な支援としていた「小中学校給食費支援補助金」を経常的な支援制度として継続したことから</a:t>
          </a:r>
          <a:r>
            <a:rPr kumimoji="1" lang="ja-JP" altLang="ja-JP" sz="1000">
              <a:solidFill>
                <a:schemeClr val="dk1"/>
              </a:solidFill>
              <a:effectLst/>
              <a:latin typeface="+mn-lt"/>
              <a:ea typeface="+mn-ea"/>
              <a:cs typeface="+mn-cs"/>
            </a:rPr>
            <a:t>、前年度と比較して</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ポイント上昇している。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しかし、依然として</a:t>
          </a:r>
          <a:r>
            <a:rPr kumimoji="1" lang="ja-JP" altLang="ja-JP" sz="1000">
              <a:solidFill>
                <a:schemeClr val="dk1"/>
              </a:solidFill>
              <a:effectLst/>
              <a:latin typeface="+mn-lt"/>
              <a:ea typeface="+mn-ea"/>
              <a:cs typeface="+mn-cs"/>
            </a:rPr>
            <a:t>類似団体平均よりも高い状態が続いているため、補助金の支給要件の見直しや必要性の精査など、給付の抑制を図っていく必要がある。</a:t>
          </a:r>
          <a:endParaRPr lang="ja-JP" altLang="ja-JP" sz="11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5278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82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820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5598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新たに償還の始まった村債があったことから、前年度より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額しているが、類似団体平均と比較すると依然として大きく下回っており、一般会計においては、臨時財政対策債以外の新規発行も行っていないことから、引き続き自主財源の確保に努め、起債を抑制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85090</xdr:rowOff>
    </xdr:from>
    <xdr:to>
      <xdr:col>24</xdr:col>
      <xdr:colOff>25400</xdr:colOff>
      <xdr:row>73</xdr:row>
      <xdr:rowOff>92710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600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66040</xdr:rowOff>
    </xdr:from>
    <xdr:to>
      <xdr:col>19</xdr:col>
      <xdr:colOff>187325</xdr:colOff>
      <xdr:row>73</xdr:row>
      <xdr:rowOff>85090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5818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66040</xdr:rowOff>
    </xdr:from>
    <xdr:to>
      <xdr:col>15</xdr:col>
      <xdr:colOff>98425</xdr:colOff>
      <xdr:row>73</xdr:row>
      <xdr:rowOff>73660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581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62230</xdr:rowOff>
    </xdr:from>
    <xdr:to>
      <xdr:col>11</xdr:col>
      <xdr:colOff>9525</xdr:colOff>
      <xdr:row>73</xdr:row>
      <xdr:rowOff>73660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5780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34290</xdr:rowOff>
    </xdr:from>
    <xdr:to>
      <xdr:col>20</xdr:col>
      <xdr:colOff>38100</xdr:colOff>
      <xdr:row>73</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146067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15240</xdr:rowOff>
    </xdr:from>
    <xdr:to>
      <xdr:col>15</xdr:col>
      <xdr:colOff>149225</xdr:colOff>
      <xdr:row>73</xdr:row>
      <xdr:rowOff>116840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22860</xdr:rowOff>
    </xdr:from>
    <xdr:to>
      <xdr:col>11</xdr:col>
      <xdr:colOff>60325</xdr:colOff>
      <xdr:row>73</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5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3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11430</xdr:rowOff>
    </xdr:from>
    <xdr:to>
      <xdr:col>6</xdr:col>
      <xdr:colOff>171450</xdr:colOff>
      <xdr:row>73</xdr:row>
      <xdr:rowOff>113030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123207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類似団体平均と比較すると高い傾向が続いているが、経常収入が宮ヶ瀬ダムに係る償却資産等の減価償却による村税の減少</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により減少したことで前年度より、</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今後についても、経常財源の確保に努め、財政構造の弾力化を図っていく必要がある。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56787</xdr:rowOff>
    </xdr:from>
    <xdr:to>
      <xdr:col>82</xdr:col>
      <xdr:colOff>107950</xdr:colOff>
      <xdr:row>80</xdr:row>
      <xdr:rowOff>38826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601337"/>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169455</xdr:rowOff>
    </xdr:from>
    <xdr:to>
      <xdr:col>78</xdr:col>
      <xdr:colOff>69850</xdr:colOff>
      <xdr:row>79</xdr:row>
      <xdr:rowOff>56787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4255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169455</xdr:rowOff>
    </xdr:from>
    <xdr:to>
      <xdr:col>73</xdr:col>
      <xdr:colOff>180975</xdr:colOff>
      <xdr:row>80</xdr:row>
      <xdr:rowOff>166188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42555"/>
          <a:ext cx="889000" cy="33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166188</xdr:rowOff>
    </xdr:from>
    <xdr:to>
      <xdr:col>69</xdr:col>
      <xdr:colOff>92075</xdr:colOff>
      <xdr:row>81</xdr:row>
      <xdr:rowOff>56787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8821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159476</xdr:rowOff>
    </xdr:from>
    <xdr:to>
      <xdr:col>82</xdr:col>
      <xdr:colOff>158750</xdr:colOff>
      <xdr:row>80</xdr:row>
      <xdr:rowOff>89626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7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131553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7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5987</xdr:rowOff>
    </xdr:from>
    <xdr:to>
      <xdr:col>78</xdr:col>
      <xdr:colOff>120650</xdr:colOff>
      <xdr:row>79</xdr:row>
      <xdr:rowOff>107587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92364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3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118655</xdr:rowOff>
    </xdr:from>
    <xdr:to>
      <xdr:col>74</xdr:col>
      <xdr:colOff>31750</xdr:colOff>
      <xdr:row>79</xdr:row>
      <xdr:rowOff>48805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33582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115388</xdr:rowOff>
    </xdr:from>
    <xdr:to>
      <xdr:col>69</xdr:col>
      <xdr:colOff>142875</xdr:colOff>
      <xdr:row>81</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8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30315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91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5987</xdr:rowOff>
    </xdr:from>
    <xdr:to>
      <xdr:col>65</xdr:col>
      <xdr:colOff>53975</xdr:colOff>
      <xdr:row>81</xdr:row>
      <xdr:rowOff>107587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8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92364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97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147270</xdr:rowOff>
    </xdr:from>
    <xdr:to>
      <xdr:col>29</xdr:col>
      <xdr:colOff>127000</xdr:colOff>
      <xdr:row>18</xdr:row>
      <xdr:rowOff>150429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280995"/>
          <a:ext cx="647700" cy="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148640</xdr:rowOff>
    </xdr:from>
    <xdr:to>
      <xdr:col>26</xdr:col>
      <xdr:colOff>50800</xdr:colOff>
      <xdr:row>18</xdr:row>
      <xdr:rowOff>150429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3282365"/>
          <a:ext cx="698500" cy="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148640</xdr:rowOff>
    </xdr:from>
    <xdr:to>
      <xdr:col>22</xdr:col>
      <xdr:colOff>114300</xdr:colOff>
      <xdr:row>18</xdr:row>
      <xdr:rowOff>162198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282365"/>
          <a:ext cx="698500" cy="13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162198</xdr:rowOff>
    </xdr:from>
    <xdr:to>
      <xdr:col>18</xdr:col>
      <xdr:colOff>177800</xdr:colOff>
      <xdr:row>19</xdr:row>
      <xdr:rowOff>5767</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295923"/>
          <a:ext cx="698500" cy="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96470</xdr:rowOff>
    </xdr:from>
    <xdr:to>
      <xdr:col>29</xdr:col>
      <xdr:colOff>177800</xdr:colOff>
      <xdr:row>19</xdr:row>
      <xdr:rowOff>26620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23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68547</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0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99629</xdr:rowOff>
    </xdr:from>
    <xdr:to>
      <xdr:col>26</xdr:col>
      <xdr:colOff>101600</xdr:colOff>
      <xdr:row>19</xdr:row>
      <xdr:rowOff>29779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233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14556</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319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97840</xdr:rowOff>
    </xdr:from>
    <xdr:to>
      <xdr:col>22</xdr:col>
      <xdr:colOff>165100</xdr:colOff>
      <xdr:row>19</xdr:row>
      <xdr:rowOff>27991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23156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12767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31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111398</xdr:rowOff>
    </xdr:from>
    <xdr:to>
      <xdr:col>19</xdr:col>
      <xdr:colOff>38100</xdr:colOff>
      <xdr:row>19</xdr:row>
      <xdr:rowOff>41548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245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26325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331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126417</xdr:rowOff>
    </xdr:from>
    <xdr:to>
      <xdr:col>15</xdr:col>
      <xdr:colOff>101600</xdr:colOff>
      <xdr:row>19</xdr:row>
      <xdr:rowOff>56567</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260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41344</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34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23787</xdr:rowOff>
    </xdr:from>
    <xdr:to>
      <xdr:col>29</xdr:col>
      <xdr:colOff>127000</xdr:colOff>
      <xdr:row>37</xdr:row>
      <xdr:rowOff>50408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148487"/>
          <a:ext cx="647700" cy="26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50408</xdr:rowOff>
    </xdr:from>
    <xdr:to>
      <xdr:col>26</xdr:col>
      <xdr:colOff>50800</xdr:colOff>
      <xdr:row>37</xdr:row>
      <xdr:rowOff>90360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75108"/>
          <a:ext cx="698500" cy="3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83155</xdr:rowOff>
    </xdr:from>
    <xdr:to>
      <xdr:col>22</xdr:col>
      <xdr:colOff>114300</xdr:colOff>
      <xdr:row>37</xdr:row>
      <xdr:rowOff>90360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07855"/>
          <a:ext cx="698500" cy="7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83155</xdr:rowOff>
    </xdr:from>
    <xdr:to>
      <xdr:col>18</xdr:col>
      <xdr:colOff>177800</xdr:colOff>
      <xdr:row>37</xdr:row>
      <xdr:rowOff>98992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07855"/>
          <a:ext cx="698500" cy="15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144437</xdr:rowOff>
    </xdr:from>
    <xdr:to>
      <xdr:col>29</xdr:col>
      <xdr:colOff>177800</xdr:colOff>
      <xdr:row>37</xdr:row>
      <xdr:rowOff>74587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9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116514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171058</xdr:rowOff>
    </xdr:from>
    <xdr:to>
      <xdr:col>26</xdr:col>
      <xdr:colOff>101600</xdr:colOff>
      <xdr:row>37</xdr:row>
      <xdr:rowOff>101208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2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85985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39560</xdr:rowOff>
    </xdr:from>
    <xdr:to>
      <xdr:col>22</xdr:col>
      <xdr:colOff>165100</xdr:colOff>
      <xdr:row>37</xdr:row>
      <xdr:rowOff>141160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64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125937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32355</xdr:rowOff>
    </xdr:from>
    <xdr:to>
      <xdr:col>19</xdr:col>
      <xdr:colOff>38100</xdr:colOff>
      <xdr:row>37</xdr:row>
      <xdr:rowOff>133955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5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118732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48192</xdr:rowOff>
    </xdr:from>
    <xdr:to>
      <xdr:col>15</xdr:col>
      <xdr:colOff>101600</xdr:colOff>
      <xdr:row>37</xdr:row>
      <xdr:rowOff>149792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7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134569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2,764
2,700
71.24
2,565,020
2,434,069
70,578
1,829,523
1,063,679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30740</xdr:rowOff>
    </xdr:from>
    <xdr:to>
      <xdr:col>24</xdr:col>
      <xdr:colOff>63500</xdr:colOff>
      <xdr:row>37</xdr:row>
      <xdr:rowOff>38061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74390"/>
          <a:ext cx="838200" cy="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38061</xdr:rowOff>
    </xdr:from>
    <xdr:to>
      <xdr:col>19</xdr:col>
      <xdr:colOff>177800</xdr:colOff>
      <xdr:row>37</xdr:row>
      <xdr:rowOff>40448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81711"/>
          <a:ext cx="889000" cy="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40448</xdr:rowOff>
    </xdr:from>
    <xdr:to>
      <xdr:col>15</xdr:col>
      <xdr:colOff>50800</xdr:colOff>
      <xdr:row>37</xdr:row>
      <xdr:rowOff>43268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84098"/>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43268</xdr:rowOff>
    </xdr:from>
    <xdr:to>
      <xdr:col>10</xdr:col>
      <xdr:colOff>114300</xdr:colOff>
      <xdr:row>37</xdr:row>
      <xdr:rowOff>113904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6918"/>
          <a:ext cx="889000" cy="7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151390</xdr:rowOff>
    </xdr:from>
    <xdr:to>
      <xdr:col>24</xdr:col>
      <xdr:colOff>114300</xdr:colOff>
      <xdr:row>37</xdr:row>
      <xdr:rowOff>81540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129817</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0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158711</xdr:rowOff>
    </xdr:from>
    <xdr:to>
      <xdr:col>20</xdr:col>
      <xdr:colOff>38100</xdr:colOff>
      <xdr:row>37</xdr:row>
      <xdr:rowOff>88861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79988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2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161098</xdr:rowOff>
    </xdr:from>
    <xdr:to>
      <xdr:col>15</xdr:col>
      <xdr:colOff>101600</xdr:colOff>
      <xdr:row>37</xdr:row>
      <xdr:rowOff>91248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107775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10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163918</xdr:rowOff>
    </xdr:from>
    <xdr:to>
      <xdr:col>10</xdr:col>
      <xdr:colOff>165100</xdr:colOff>
      <xdr:row>37</xdr:row>
      <xdr:rowOff>94068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110595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1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63104</xdr:rowOff>
    </xdr:from>
    <xdr:to>
      <xdr:col>6</xdr:col>
      <xdr:colOff>38100</xdr:colOff>
      <xdr:row>37</xdr:row>
      <xdr:rowOff>164705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067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155831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49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108986</xdr:rowOff>
    </xdr:from>
    <xdr:to>
      <xdr:col>24</xdr:col>
      <xdr:colOff>63500</xdr:colOff>
      <xdr:row>57</xdr:row>
      <xdr:rowOff>114587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81636"/>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108986</xdr:rowOff>
    </xdr:from>
    <xdr:to>
      <xdr:col>19</xdr:col>
      <xdr:colOff>177800</xdr:colOff>
      <xdr:row>57</xdr:row>
      <xdr:rowOff>116222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81636"/>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116222</xdr:rowOff>
    </xdr:from>
    <xdr:to>
      <xdr:col>15</xdr:col>
      <xdr:colOff>50800</xdr:colOff>
      <xdr:row>57</xdr:row>
      <xdr:rowOff>118295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88872"/>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103755</xdr:rowOff>
    </xdr:from>
    <xdr:to>
      <xdr:col>10</xdr:col>
      <xdr:colOff>114300</xdr:colOff>
      <xdr:row>57</xdr:row>
      <xdr:rowOff>118295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76405"/>
          <a:ext cx="8890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63787</xdr:rowOff>
    </xdr:from>
    <xdr:to>
      <xdr:col>24</xdr:col>
      <xdr:colOff>114300</xdr:colOff>
      <xdr:row>57</xdr:row>
      <xdr:rowOff>165387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150164</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5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58186</xdr:rowOff>
    </xdr:from>
    <xdr:to>
      <xdr:col>20</xdr:col>
      <xdr:colOff>38100</xdr:colOff>
      <xdr:row>57</xdr:row>
      <xdr:rowOff>159786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150913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2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65422</xdr:rowOff>
    </xdr:from>
    <xdr:to>
      <xdr:col>15</xdr:col>
      <xdr:colOff>101600</xdr:colOff>
      <xdr:row>57</xdr:row>
      <xdr:rowOff>167022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158149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3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67495</xdr:rowOff>
    </xdr:from>
    <xdr:to>
      <xdr:col>10</xdr:col>
      <xdr:colOff>165100</xdr:colOff>
      <xdr:row>57</xdr:row>
      <xdr:rowOff>169095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160222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3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52955</xdr:rowOff>
    </xdr:from>
    <xdr:to>
      <xdr:col>6</xdr:col>
      <xdr:colOff>38100</xdr:colOff>
      <xdr:row>57</xdr:row>
      <xdr:rowOff>154555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2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145682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1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97062</xdr:rowOff>
    </xdr:from>
    <xdr:to>
      <xdr:col>24</xdr:col>
      <xdr:colOff>63500</xdr:colOff>
      <xdr:row>78</xdr:row>
      <xdr:rowOff>116935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0162"/>
          <a:ext cx="8382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109927</xdr:rowOff>
    </xdr:from>
    <xdr:to>
      <xdr:col>19</xdr:col>
      <xdr:colOff>177800</xdr:colOff>
      <xdr:row>78</xdr:row>
      <xdr:rowOff>116935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83027"/>
          <a:ext cx="889000" cy="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109927</xdr:rowOff>
    </xdr:from>
    <xdr:to>
      <xdr:col>15</xdr:col>
      <xdr:colOff>50800</xdr:colOff>
      <xdr:row>78</xdr:row>
      <xdr:rowOff>115807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83027"/>
          <a:ext cx="8890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115807</xdr:rowOff>
    </xdr:from>
    <xdr:to>
      <xdr:col>10</xdr:col>
      <xdr:colOff>114300</xdr:colOff>
      <xdr:row>78</xdr:row>
      <xdr:rowOff>124132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8907"/>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46262</xdr:rowOff>
    </xdr:from>
    <xdr:to>
      <xdr:col>24</xdr:col>
      <xdr:colOff>114300</xdr:colOff>
      <xdr:row>78</xdr:row>
      <xdr:rowOff>147862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132639</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66135</xdr:rowOff>
    </xdr:from>
    <xdr:to>
      <xdr:col>20</xdr:col>
      <xdr:colOff>38100</xdr:colOff>
      <xdr:row>78</xdr:row>
      <xdr:rowOff>167735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158862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3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59127</xdr:rowOff>
    </xdr:from>
    <xdr:to>
      <xdr:col>15</xdr:col>
      <xdr:colOff>101600</xdr:colOff>
      <xdr:row>78</xdr:row>
      <xdr:rowOff>160727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151854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2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65007</xdr:rowOff>
    </xdr:from>
    <xdr:to>
      <xdr:col>10</xdr:col>
      <xdr:colOff>165100</xdr:colOff>
      <xdr:row>78</xdr:row>
      <xdr:rowOff>166607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157734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3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73332</xdr:rowOff>
    </xdr:from>
    <xdr:to>
      <xdr:col>6</xdr:col>
      <xdr:colOff>38100</xdr:colOff>
      <xdr:row>79</xdr:row>
      <xdr:rowOff>3482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166059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122425</xdr:rowOff>
    </xdr:from>
    <xdr:to>
      <xdr:col>24</xdr:col>
      <xdr:colOff>63500</xdr:colOff>
      <xdr:row>96</xdr:row>
      <xdr:rowOff>127302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81625"/>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36289</xdr:rowOff>
    </xdr:from>
    <xdr:to>
      <xdr:col>19</xdr:col>
      <xdr:colOff>177800</xdr:colOff>
      <xdr:row>96</xdr:row>
      <xdr:rowOff>127302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95489"/>
          <a:ext cx="889000" cy="9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36289</xdr:rowOff>
    </xdr:from>
    <xdr:to>
      <xdr:col>15</xdr:col>
      <xdr:colOff>50800</xdr:colOff>
      <xdr:row>97</xdr:row>
      <xdr:rowOff>14748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95489"/>
          <a:ext cx="889000" cy="14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8880</xdr:rowOff>
    </xdr:from>
    <xdr:to>
      <xdr:col>10</xdr:col>
      <xdr:colOff>114300</xdr:colOff>
      <xdr:row>97</xdr:row>
      <xdr:rowOff>14748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639530"/>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71625</xdr:rowOff>
    </xdr:from>
    <xdr:to>
      <xdr:col>24</xdr:col>
      <xdr:colOff>114300</xdr:colOff>
      <xdr:row>97</xdr:row>
      <xdr:rowOff>1775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50052</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5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76502</xdr:rowOff>
    </xdr:from>
    <xdr:to>
      <xdr:col>20</xdr:col>
      <xdr:colOff>38100</xdr:colOff>
      <xdr:row>97</xdr:row>
      <xdr:rowOff>6652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3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169229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156939</xdr:rowOff>
    </xdr:from>
    <xdr:to>
      <xdr:col>15</xdr:col>
      <xdr:colOff>101600</xdr:colOff>
      <xdr:row>96</xdr:row>
      <xdr:rowOff>87089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78216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135398</xdr:rowOff>
    </xdr:from>
    <xdr:to>
      <xdr:col>10</xdr:col>
      <xdr:colOff>165100</xdr:colOff>
      <xdr:row>97</xdr:row>
      <xdr:rowOff>65548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56675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8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129530</xdr:rowOff>
    </xdr:from>
    <xdr:to>
      <xdr:col>6</xdr:col>
      <xdr:colOff>38100</xdr:colOff>
      <xdr:row>97</xdr:row>
      <xdr:rowOff>59680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50807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149445</xdr:rowOff>
    </xdr:from>
    <xdr:to>
      <xdr:col>55</xdr:col>
      <xdr:colOff>0</xdr:colOff>
      <xdr:row>37</xdr:row>
      <xdr:rowOff>156673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493095"/>
          <a:ext cx="838200" cy="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156673</xdr:rowOff>
    </xdr:from>
    <xdr:to>
      <xdr:col>50</xdr:col>
      <xdr:colOff>114300</xdr:colOff>
      <xdr:row>37</xdr:row>
      <xdr:rowOff>165671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500323"/>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70112</xdr:rowOff>
    </xdr:from>
    <xdr:to>
      <xdr:col>45</xdr:col>
      <xdr:colOff>177800</xdr:colOff>
      <xdr:row>37</xdr:row>
      <xdr:rowOff>165671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13762"/>
          <a:ext cx="889000" cy="9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70112</xdr:rowOff>
    </xdr:from>
    <xdr:to>
      <xdr:col>41</xdr:col>
      <xdr:colOff>50800</xdr:colOff>
      <xdr:row>38</xdr:row>
      <xdr:rowOff>12982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13762"/>
          <a:ext cx="889000" cy="1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98645</xdr:rowOff>
    </xdr:from>
    <xdr:to>
      <xdr:col>55</xdr:col>
      <xdr:colOff>50800</xdr:colOff>
      <xdr:row>38</xdr:row>
      <xdr:rowOff>28795</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17374</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105873</xdr:rowOff>
    </xdr:from>
    <xdr:to>
      <xdr:col>50</xdr:col>
      <xdr:colOff>165100</xdr:colOff>
      <xdr:row>38</xdr:row>
      <xdr:rowOff>36023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4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27150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54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114871</xdr:rowOff>
    </xdr:from>
    <xdr:to>
      <xdr:col>46</xdr:col>
      <xdr:colOff>38100</xdr:colOff>
      <xdr:row>38</xdr:row>
      <xdr:rowOff>45021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36148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5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19312</xdr:rowOff>
    </xdr:from>
    <xdr:to>
      <xdr:col>41</xdr:col>
      <xdr:colOff>101600</xdr:colOff>
      <xdr:row>37</xdr:row>
      <xdr:rowOff>120912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112039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133633</xdr:rowOff>
    </xdr:from>
    <xdr:to>
      <xdr:col>36</xdr:col>
      <xdr:colOff>165100</xdr:colOff>
      <xdr:row>38</xdr:row>
      <xdr:rowOff>63782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77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54909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57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113767</xdr:rowOff>
    </xdr:from>
    <xdr:to>
      <xdr:col>55</xdr:col>
      <xdr:colOff>0</xdr:colOff>
      <xdr:row>58</xdr:row>
      <xdr:rowOff>117405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57867"/>
          <a:ext cx="8382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117405</xdr:rowOff>
    </xdr:from>
    <xdr:to>
      <xdr:col>50</xdr:col>
      <xdr:colOff>114300</xdr:colOff>
      <xdr:row>58</xdr:row>
      <xdr:rowOff>121126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10061505"/>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121126</xdr:rowOff>
    </xdr:from>
    <xdr:to>
      <xdr:col>45</xdr:col>
      <xdr:colOff>177800</xdr:colOff>
      <xdr:row>58</xdr:row>
      <xdr:rowOff>123928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65226"/>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123928</xdr:rowOff>
    </xdr:from>
    <xdr:to>
      <xdr:col>41</xdr:col>
      <xdr:colOff>50800</xdr:colOff>
      <xdr:row>58</xdr:row>
      <xdr:rowOff>126203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10068028"/>
          <a:ext cx="8890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62967</xdr:rowOff>
    </xdr:from>
    <xdr:to>
      <xdr:col>55</xdr:col>
      <xdr:colOff>50800</xdr:colOff>
      <xdr:row>58</xdr:row>
      <xdr:rowOff>164567</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66605</xdr:rowOff>
    </xdr:from>
    <xdr:to>
      <xdr:col>50</xdr:col>
      <xdr:colOff>165100</xdr:colOff>
      <xdr:row>58</xdr:row>
      <xdr:rowOff>168205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1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159332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1010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70326</xdr:rowOff>
    </xdr:from>
    <xdr:to>
      <xdr:col>46</xdr:col>
      <xdr:colOff>38100</xdr:colOff>
      <xdr:row>59</xdr:row>
      <xdr:rowOff>476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163053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10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73128</xdr:rowOff>
    </xdr:from>
    <xdr:to>
      <xdr:col>41</xdr:col>
      <xdr:colOff>101600</xdr:colOff>
      <xdr:row>59</xdr:row>
      <xdr:rowOff>3278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1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165855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10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75403</xdr:rowOff>
    </xdr:from>
    <xdr:to>
      <xdr:col>36</xdr:col>
      <xdr:colOff>165100</xdr:colOff>
      <xdr:row>59</xdr:row>
      <xdr:rowOff>5553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1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168130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1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92768</xdr:rowOff>
    </xdr:from>
    <xdr:to>
      <xdr:col>55</xdr:col>
      <xdr:colOff>0</xdr:colOff>
      <xdr:row>78</xdr:row>
      <xdr:rowOff>114683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65868"/>
          <a:ext cx="838200" cy="2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114683</xdr:rowOff>
    </xdr:from>
    <xdr:to>
      <xdr:col>50</xdr:col>
      <xdr:colOff>114300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87783"/>
          <a:ext cx="889000" cy="2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139108</xdr:rowOff>
    </xdr:from>
    <xdr:to>
      <xdr:col>41</xdr:col>
      <xdr:colOff>50800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512208"/>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41968</xdr:rowOff>
    </xdr:from>
    <xdr:to>
      <xdr:col>55</xdr:col>
      <xdr:colOff>50800</xdr:colOff>
      <xdr:row>78</xdr:row>
      <xdr:rowOff>143568</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63883</xdr:rowOff>
    </xdr:from>
    <xdr:to>
      <xdr:col>50</xdr:col>
      <xdr:colOff>165100</xdr:colOff>
      <xdr:row>78</xdr:row>
      <xdr:rowOff>165483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156610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88308</xdr:rowOff>
    </xdr:from>
    <xdr:to>
      <xdr:col>36</xdr:col>
      <xdr:colOff>165100</xdr:colOff>
      <xdr:row>79</xdr:row>
      <xdr:rowOff>18458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9585</xdr:rowOff>
    </xdr:from>
    <xdr:ext cx="378565"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3017" y="1355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123659</xdr:rowOff>
    </xdr:from>
    <xdr:to>
      <xdr:col>55</xdr:col>
      <xdr:colOff>0</xdr:colOff>
      <xdr:row>98</xdr:row>
      <xdr:rowOff>125501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25759"/>
          <a:ext cx="8382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123659</xdr:rowOff>
    </xdr:from>
    <xdr:to>
      <xdr:col>50</xdr:col>
      <xdr:colOff>114300</xdr:colOff>
      <xdr:row>98</xdr:row>
      <xdr:rowOff>124873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25759"/>
          <a:ext cx="889000" cy="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124873</xdr:rowOff>
    </xdr:from>
    <xdr:to>
      <xdr:col>45</xdr:col>
      <xdr:colOff>177800</xdr:colOff>
      <xdr:row>98</xdr:row>
      <xdr:rowOff>125163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26973"/>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125163</xdr:rowOff>
    </xdr:from>
    <xdr:to>
      <xdr:col>41</xdr:col>
      <xdr:colOff>50800</xdr:colOff>
      <xdr:row>98</xdr:row>
      <xdr:rowOff>126402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27263"/>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74701</xdr:rowOff>
    </xdr:from>
    <xdr:to>
      <xdr:col>55</xdr:col>
      <xdr:colOff>50800</xdr:colOff>
      <xdr:row>99</xdr:row>
      <xdr:rowOff>4851</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72859</xdr:rowOff>
    </xdr:from>
    <xdr:to>
      <xdr:col>50</xdr:col>
      <xdr:colOff>165100</xdr:colOff>
      <xdr:row>99</xdr:row>
      <xdr:rowOff>3009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165586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6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74073</xdr:rowOff>
    </xdr:from>
    <xdr:to>
      <xdr:col>46</xdr:col>
      <xdr:colOff>38100</xdr:colOff>
      <xdr:row>99</xdr:row>
      <xdr:rowOff>4223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166800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74363</xdr:rowOff>
    </xdr:from>
    <xdr:to>
      <xdr:col>41</xdr:col>
      <xdr:colOff>101600</xdr:colOff>
      <xdr:row>99</xdr:row>
      <xdr:rowOff>4513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167090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6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75602</xdr:rowOff>
    </xdr:from>
    <xdr:to>
      <xdr:col>36</xdr:col>
      <xdr:colOff>165100</xdr:colOff>
      <xdr:row>99</xdr:row>
      <xdr:rowOff>5752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168329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26962</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13512"/>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26962</xdr:rowOff>
    </xdr:from>
    <xdr:to>
      <xdr:col>71</xdr:col>
      <xdr:colOff>177800</xdr:colOff>
      <xdr:row>39</xdr:row>
      <xdr:rowOff>32761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13512"/>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147612</xdr:rowOff>
    </xdr:from>
    <xdr:to>
      <xdr:col>72</xdr:col>
      <xdr:colOff>38100</xdr:colOff>
      <xdr:row>39</xdr:row>
      <xdr:rowOff>77762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68889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153411</xdr:rowOff>
    </xdr:from>
    <xdr:to>
      <xdr:col>67</xdr:col>
      <xdr:colOff>101600</xdr:colOff>
      <xdr:row>39</xdr:row>
      <xdr:rowOff>83561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74688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11486</xdr:rowOff>
    </xdr:from>
    <xdr:to>
      <xdr:col>85</xdr:col>
      <xdr:colOff>127000</xdr:colOff>
      <xdr:row>79</xdr:row>
      <xdr:rowOff>13816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556036"/>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13816</xdr:rowOff>
    </xdr:from>
    <xdr:to>
      <xdr:col>81</xdr:col>
      <xdr:colOff>50800</xdr:colOff>
      <xdr:row>79</xdr:row>
      <xdr:rowOff>19900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558366"/>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19900</xdr:rowOff>
    </xdr:from>
    <xdr:to>
      <xdr:col>76</xdr:col>
      <xdr:colOff>114300</xdr:colOff>
      <xdr:row>79</xdr:row>
      <xdr:rowOff>21177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564450"/>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21177</xdr:rowOff>
    </xdr:from>
    <xdr:to>
      <xdr:col>71</xdr:col>
      <xdr:colOff>177800</xdr:colOff>
      <xdr:row>79</xdr:row>
      <xdr:rowOff>24416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56572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132136</xdr:rowOff>
    </xdr:from>
    <xdr:to>
      <xdr:col>85</xdr:col>
      <xdr:colOff>177800</xdr:colOff>
      <xdr:row>79</xdr:row>
      <xdr:rowOff>62286</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5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47063</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4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134466</xdr:rowOff>
    </xdr:from>
    <xdr:to>
      <xdr:col>81</xdr:col>
      <xdr:colOff>101600</xdr:colOff>
      <xdr:row>79</xdr:row>
      <xdr:rowOff>64616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50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55743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6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140550</xdr:rowOff>
    </xdr:from>
    <xdr:to>
      <xdr:col>76</xdr:col>
      <xdr:colOff>165100</xdr:colOff>
      <xdr:row>79</xdr:row>
      <xdr:rowOff>70700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5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61827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6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141827</xdr:rowOff>
    </xdr:from>
    <xdr:to>
      <xdr:col>72</xdr:col>
      <xdr:colOff>38100</xdr:colOff>
      <xdr:row>79</xdr:row>
      <xdr:rowOff>71977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5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63104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145066</xdr:rowOff>
    </xdr:from>
    <xdr:to>
      <xdr:col>67</xdr:col>
      <xdr:colOff>101600</xdr:colOff>
      <xdr:row>79</xdr:row>
      <xdr:rowOff>75216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5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66343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6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159779</xdr:rowOff>
    </xdr:from>
    <xdr:to>
      <xdr:col>85</xdr:col>
      <xdr:colOff>127000</xdr:colOff>
      <xdr:row>99</xdr:row>
      <xdr:rowOff>33801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61879"/>
          <a:ext cx="838200" cy="4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126997</xdr:rowOff>
    </xdr:from>
    <xdr:to>
      <xdr:col>81</xdr:col>
      <xdr:colOff>50800</xdr:colOff>
      <xdr:row>98</xdr:row>
      <xdr:rowOff>159779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29097"/>
          <a:ext cx="889000" cy="3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126997</xdr:rowOff>
    </xdr:from>
    <xdr:to>
      <xdr:col>76</xdr:col>
      <xdr:colOff>114300</xdr:colOff>
      <xdr:row>99</xdr:row>
      <xdr:rowOff>28322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29097"/>
          <a:ext cx="889000" cy="7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9539</xdr:rowOff>
    </xdr:from>
    <xdr:to>
      <xdr:col>71</xdr:col>
      <xdr:colOff>177800</xdr:colOff>
      <xdr:row>99</xdr:row>
      <xdr:rowOff>28322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83089"/>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154451</xdr:rowOff>
    </xdr:from>
    <xdr:to>
      <xdr:col>85</xdr:col>
      <xdr:colOff>177800</xdr:colOff>
      <xdr:row>99</xdr:row>
      <xdr:rowOff>84601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69378</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7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108979</xdr:rowOff>
    </xdr:from>
    <xdr:to>
      <xdr:col>81</xdr:col>
      <xdr:colOff>101600</xdr:colOff>
      <xdr:row>99</xdr:row>
      <xdr:rowOff>39129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30256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76197</xdr:rowOff>
    </xdr:from>
    <xdr:to>
      <xdr:col>76</xdr:col>
      <xdr:colOff>165100</xdr:colOff>
      <xdr:row>99</xdr:row>
      <xdr:rowOff>6347</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168924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7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148972</xdr:rowOff>
    </xdr:from>
    <xdr:to>
      <xdr:col>72</xdr:col>
      <xdr:colOff>38100</xdr:colOff>
      <xdr:row>99</xdr:row>
      <xdr:rowOff>79122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70249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130189</xdr:rowOff>
    </xdr:from>
    <xdr:to>
      <xdr:col>67</xdr:col>
      <xdr:colOff>101600</xdr:colOff>
      <xdr:row>99</xdr:row>
      <xdr:rowOff>60339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129774</xdr:rowOff>
    </xdr:from>
    <xdr:to>
      <xdr:col>116</xdr:col>
      <xdr:colOff>63500</xdr:colOff>
      <xdr:row>58</xdr:row>
      <xdr:rowOff>129943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73874"/>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125312</xdr:rowOff>
    </xdr:from>
    <xdr:to>
      <xdr:col>111</xdr:col>
      <xdr:colOff>177800</xdr:colOff>
      <xdr:row>58</xdr:row>
      <xdr:rowOff>129943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69412"/>
          <a:ext cx="889000" cy="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125312</xdr:rowOff>
    </xdr:from>
    <xdr:to>
      <xdr:col>107</xdr:col>
      <xdr:colOff>50800</xdr:colOff>
      <xdr:row>58</xdr:row>
      <xdr:rowOff>125426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6941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125426</xdr:rowOff>
    </xdr:from>
    <xdr:to>
      <xdr:col>102</xdr:col>
      <xdr:colOff>114300</xdr:colOff>
      <xdr:row>58</xdr:row>
      <xdr:rowOff>125687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69526"/>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78974</xdr:rowOff>
    </xdr:from>
    <xdr:to>
      <xdr:col>116</xdr:col>
      <xdr:colOff>114300</xdr:colOff>
      <xdr:row>59</xdr:row>
      <xdr:rowOff>9124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79143</xdr:rowOff>
    </xdr:from>
    <xdr:to>
      <xdr:col>112</xdr:col>
      <xdr:colOff>38100</xdr:colOff>
      <xdr:row>59</xdr:row>
      <xdr:rowOff>9293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74512</xdr:rowOff>
    </xdr:from>
    <xdr:to>
      <xdr:col>107</xdr:col>
      <xdr:colOff>101600</xdr:colOff>
      <xdr:row>59</xdr:row>
      <xdr:rowOff>4662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167239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1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74626</xdr:rowOff>
    </xdr:from>
    <xdr:to>
      <xdr:col>102</xdr:col>
      <xdr:colOff>165100</xdr:colOff>
      <xdr:row>59</xdr:row>
      <xdr:rowOff>4776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167353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1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74887</xdr:rowOff>
    </xdr:from>
    <xdr:to>
      <xdr:col>98</xdr:col>
      <xdr:colOff>38100</xdr:colOff>
      <xdr:row>59</xdr:row>
      <xdr:rowOff>5037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167614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41098</xdr:rowOff>
    </xdr:from>
    <xdr:to>
      <xdr:col>116</xdr:col>
      <xdr:colOff>63500</xdr:colOff>
      <xdr:row>77</xdr:row>
      <xdr:rowOff>114472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42748"/>
          <a:ext cx="838200" cy="7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41098</xdr:rowOff>
    </xdr:from>
    <xdr:to>
      <xdr:col>111</xdr:col>
      <xdr:colOff>177800</xdr:colOff>
      <xdr:row>77</xdr:row>
      <xdr:rowOff>100943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42748"/>
          <a:ext cx="889000" cy="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100943</xdr:rowOff>
    </xdr:from>
    <xdr:to>
      <xdr:col>107</xdr:col>
      <xdr:colOff>50800</xdr:colOff>
      <xdr:row>77</xdr:row>
      <xdr:rowOff>123583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302593"/>
          <a:ext cx="889000" cy="2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123583</xdr:rowOff>
    </xdr:from>
    <xdr:to>
      <xdr:col>102</xdr:col>
      <xdr:colOff>114300</xdr:colOff>
      <xdr:row>77</xdr:row>
      <xdr:rowOff>143770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25233"/>
          <a:ext cx="889000" cy="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63672</xdr:rowOff>
    </xdr:from>
    <xdr:to>
      <xdr:col>116</xdr:col>
      <xdr:colOff>114300</xdr:colOff>
      <xdr:row>77</xdr:row>
      <xdr:rowOff>165272</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42099</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4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161748</xdr:rowOff>
    </xdr:from>
    <xdr:to>
      <xdr:col>112</xdr:col>
      <xdr:colOff>38100</xdr:colOff>
      <xdr:row>77</xdr:row>
      <xdr:rowOff>91898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83025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28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50143</xdr:rowOff>
    </xdr:from>
    <xdr:to>
      <xdr:col>107</xdr:col>
      <xdr:colOff>101600</xdr:colOff>
      <xdr:row>77</xdr:row>
      <xdr:rowOff>151743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5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142870</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44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72783</xdr:rowOff>
    </xdr:from>
    <xdr:to>
      <xdr:col>102</xdr:col>
      <xdr:colOff>165100</xdr:colOff>
      <xdr:row>78</xdr:row>
      <xdr:rowOff>2933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165510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6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92970</xdr:rowOff>
    </xdr:from>
    <xdr:to>
      <xdr:col>98</xdr:col>
      <xdr:colOff>38100</xdr:colOff>
      <xdr:row>78</xdr:row>
      <xdr:rowOff>23120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14247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歳出決算総額は、住民一人当たり約</a:t>
          </a:r>
          <a:r>
            <a:rPr kumimoji="1" lang="en-US" altLang="ja-JP" sz="1100">
              <a:solidFill>
                <a:schemeClr val="dk1"/>
              </a:solidFill>
              <a:effectLst/>
              <a:latin typeface="+mn-lt"/>
              <a:ea typeface="+mn-ea"/>
              <a:cs typeface="+mn-cs"/>
            </a:rPr>
            <a:t>880,633</a:t>
          </a:r>
          <a:r>
            <a:rPr kumimoji="1" lang="ja-JP" altLang="ja-JP" sz="1100">
              <a:solidFill>
                <a:schemeClr val="dk1"/>
              </a:solidFill>
              <a:effectLst/>
              <a:latin typeface="+mn-lt"/>
              <a:ea typeface="+mn-ea"/>
              <a:cs typeface="+mn-cs"/>
            </a:rPr>
            <a:t>円であり、前年度と比較して、</a:t>
          </a:r>
          <a:r>
            <a:rPr kumimoji="1" lang="en-US" altLang="ja-JP" sz="1100">
              <a:solidFill>
                <a:schemeClr val="dk1"/>
              </a:solidFill>
              <a:effectLst/>
              <a:latin typeface="+mn-lt"/>
              <a:ea typeface="+mn-ea"/>
              <a:cs typeface="+mn-cs"/>
            </a:rPr>
            <a:t>33,527</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額となった。主な構成項目である人件費は、住民一人当たり</a:t>
          </a:r>
          <a:r>
            <a:rPr kumimoji="1" lang="en-US" altLang="ja-JP" sz="1100">
              <a:solidFill>
                <a:schemeClr val="dk1"/>
              </a:solidFill>
              <a:effectLst/>
              <a:latin typeface="+mn-lt"/>
              <a:ea typeface="+mn-ea"/>
              <a:cs typeface="+mn-cs"/>
            </a:rPr>
            <a:t>251,730</a:t>
          </a:r>
          <a:r>
            <a:rPr kumimoji="1" lang="ja-JP" altLang="ja-JP" sz="1100">
              <a:solidFill>
                <a:schemeClr val="dk1"/>
              </a:solidFill>
              <a:effectLst/>
              <a:latin typeface="+mn-lt"/>
              <a:ea typeface="+mn-ea"/>
              <a:cs typeface="+mn-cs"/>
            </a:rPr>
            <a:t>円となっており、前年度から増額しているものの、類似団体平均が大幅に増額したことにより、類似団体平均を下回った。</a:t>
          </a:r>
          <a:endParaRPr lang="ja-JP" altLang="ja-JP">
            <a:effectLst/>
          </a:endParaRPr>
        </a:p>
        <a:p>
          <a:r>
            <a:rPr kumimoji="1" lang="ja-JP" altLang="ja-JP" sz="1100">
              <a:solidFill>
                <a:schemeClr val="dk1"/>
              </a:solidFill>
              <a:effectLst/>
              <a:latin typeface="+mn-lt"/>
              <a:ea typeface="+mn-ea"/>
              <a:cs typeface="+mn-cs"/>
            </a:rPr>
            <a:t>　普通建設事業費は、村道の新設工事を行ったことや施設の老朽化に伴う改修工事等が増えたことにより、前年度と比較して</a:t>
          </a:r>
          <a:r>
            <a:rPr kumimoji="1" lang="en-US" altLang="ja-JP" sz="1100">
              <a:solidFill>
                <a:schemeClr val="dk1"/>
              </a:solidFill>
              <a:effectLst/>
              <a:latin typeface="+mn-lt"/>
              <a:ea typeface="+mn-ea"/>
              <a:cs typeface="+mn-cs"/>
            </a:rPr>
            <a:t>15,911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となった。類似団体平均と比較して低い水準を維持しているが、今後も増加傾向となることが予想されるため、公共施設等総合管理計画等に基づき、計画的な更新及び経費の平準化に努める必要がある。繰出金は、下水道施設の長寿命化に伴</a:t>
          </a:r>
          <a:r>
            <a:rPr kumimoji="1" lang="ja-JP" altLang="en-US" sz="1100">
              <a:solidFill>
                <a:schemeClr val="dk1"/>
              </a:solidFill>
              <a:effectLst/>
              <a:latin typeface="+mn-lt"/>
              <a:ea typeface="+mn-ea"/>
              <a:cs typeface="+mn-cs"/>
            </a:rPr>
            <a:t>う</a:t>
          </a:r>
          <a:r>
            <a:rPr kumimoji="1" lang="ja-JP" altLang="ja-JP" sz="1100">
              <a:solidFill>
                <a:schemeClr val="dk1"/>
              </a:solidFill>
              <a:effectLst/>
              <a:latin typeface="+mn-lt"/>
              <a:ea typeface="+mn-ea"/>
              <a:cs typeface="+mn-cs"/>
            </a:rPr>
            <a:t>、下水道事業特別会計への繰出が</a:t>
          </a:r>
          <a:r>
            <a:rPr kumimoji="1" lang="ja-JP" altLang="en-US" sz="1100">
              <a:solidFill>
                <a:schemeClr val="dk1"/>
              </a:solidFill>
              <a:effectLst/>
              <a:latin typeface="+mn-lt"/>
              <a:ea typeface="+mn-ea"/>
              <a:cs typeface="+mn-cs"/>
            </a:rPr>
            <a:t>多額となっているが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前年度実施をした工事額が大きかったことから本年度は減額となった。</a:t>
          </a:r>
          <a:r>
            <a:rPr kumimoji="1" lang="ja-JP" altLang="ja-JP" sz="1100">
              <a:solidFill>
                <a:schemeClr val="dk1"/>
              </a:solidFill>
              <a:effectLst/>
              <a:latin typeface="+mn-lt"/>
              <a:ea typeface="+mn-ea"/>
              <a:cs typeface="+mn-cs"/>
            </a:rPr>
            <a:t>積立金は、前年度</a:t>
          </a:r>
          <a:r>
            <a:rPr kumimoji="1" lang="ja-JP" altLang="en-US" sz="1100">
              <a:solidFill>
                <a:schemeClr val="dk1"/>
              </a:solidFill>
              <a:effectLst/>
              <a:latin typeface="+mn-lt"/>
              <a:ea typeface="+mn-ea"/>
              <a:cs typeface="+mn-cs"/>
            </a:rPr>
            <a:t>は東電新多摩線線下補償・鉄塔用地賃貸による財産収入が</a:t>
          </a:r>
          <a:r>
            <a:rPr kumimoji="1" lang="ja-JP" altLang="ja-JP" sz="1100">
              <a:solidFill>
                <a:schemeClr val="dk1"/>
              </a:solidFill>
              <a:effectLst/>
              <a:latin typeface="+mn-lt"/>
              <a:ea typeface="+mn-ea"/>
              <a:cs typeface="+mn-cs"/>
            </a:rPr>
            <a:t>あったこと</a:t>
          </a:r>
          <a:r>
            <a:rPr kumimoji="1" lang="ja-JP" altLang="en-US" sz="1100">
              <a:solidFill>
                <a:schemeClr val="dk1"/>
              </a:solidFill>
              <a:effectLst/>
              <a:latin typeface="+mn-lt"/>
              <a:ea typeface="+mn-ea"/>
              <a:cs typeface="+mn-cs"/>
            </a:rPr>
            <a:t>に対して、本年度特出的な歳入がないことや一般財源充当率の高い村道の新設改良工事などが実施されたことから、</a:t>
          </a:r>
          <a:r>
            <a:rPr kumimoji="1" lang="ja-JP" altLang="ja-JP" sz="1100">
              <a:solidFill>
                <a:schemeClr val="dk1"/>
              </a:solidFill>
              <a:effectLst/>
              <a:latin typeface="+mn-lt"/>
              <a:ea typeface="+mn-ea"/>
              <a:cs typeface="+mn-cs"/>
            </a:rPr>
            <a:t>前年度と比較して大幅な減額となった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今後は学校施設の統廃合により多額の</a:t>
          </a:r>
          <a:r>
            <a:rPr kumimoji="1" lang="ja-JP" altLang="en-US" sz="1100">
              <a:solidFill>
                <a:schemeClr val="dk1"/>
              </a:solidFill>
              <a:effectLst/>
              <a:latin typeface="+mn-lt"/>
              <a:ea typeface="+mn-ea"/>
              <a:cs typeface="+mn-cs"/>
            </a:rPr>
            <a:t>基金</a:t>
          </a:r>
          <a:r>
            <a:rPr kumimoji="1" lang="ja-JP" altLang="ja-JP" sz="1100">
              <a:solidFill>
                <a:schemeClr val="dk1"/>
              </a:solidFill>
              <a:effectLst/>
              <a:latin typeface="+mn-lt"/>
              <a:ea typeface="+mn-ea"/>
              <a:cs typeface="+mn-cs"/>
            </a:rPr>
            <a:t>取崩しが予想されるため、新たな自主財源の確保策を検討し、積立金の増加を図っていく必要がある。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神奈川県清川村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2,764
2,700
71.24
2,565,020
2,434,069
70,578
1,829,523
1,063,679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77038</xdr:rowOff>
    </xdr:from>
    <xdr:to>
      <xdr:col>24</xdr:col>
      <xdr:colOff>63500</xdr:colOff>
      <xdr:row>37</xdr:row>
      <xdr:rowOff>82944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0688"/>
          <a:ext cx="8382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82944</xdr:rowOff>
    </xdr:from>
    <xdr:to>
      <xdr:col>19</xdr:col>
      <xdr:colOff>177800</xdr:colOff>
      <xdr:row>37</xdr:row>
      <xdr:rowOff>83896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659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63957</xdr:rowOff>
    </xdr:from>
    <xdr:to>
      <xdr:col>15</xdr:col>
      <xdr:colOff>50800</xdr:colOff>
      <xdr:row>37</xdr:row>
      <xdr:rowOff>83896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7607"/>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60261</xdr:rowOff>
    </xdr:from>
    <xdr:to>
      <xdr:col>10</xdr:col>
      <xdr:colOff>114300</xdr:colOff>
      <xdr:row>37</xdr:row>
      <xdr:rowOff>63957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03911"/>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26238</xdr:rowOff>
    </xdr:from>
    <xdr:to>
      <xdr:col>24</xdr:col>
      <xdr:colOff>114300</xdr:colOff>
      <xdr:row>37</xdr:row>
      <xdr:rowOff>127838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6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49115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2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32144</xdr:rowOff>
    </xdr:from>
    <xdr:to>
      <xdr:col>20</xdr:col>
      <xdr:colOff>38100</xdr:colOff>
      <xdr:row>37</xdr:row>
      <xdr:rowOff>133744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150271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5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33096</xdr:rowOff>
    </xdr:from>
    <xdr:to>
      <xdr:col>15</xdr:col>
      <xdr:colOff>101600</xdr:colOff>
      <xdr:row>37</xdr:row>
      <xdr:rowOff>134696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151223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5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13157</xdr:rowOff>
    </xdr:from>
    <xdr:to>
      <xdr:col>10</xdr:col>
      <xdr:colOff>165100</xdr:colOff>
      <xdr:row>37</xdr:row>
      <xdr:rowOff>114757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131284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3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9461</xdr:rowOff>
    </xdr:from>
    <xdr:to>
      <xdr:col>6</xdr:col>
      <xdr:colOff>38100</xdr:colOff>
      <xdr:row>37</xdr:row>
      <xdr:rowOff>111061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127588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87801</xdr:rowOff>
    </xdr:from>
    <xdr:to>
      <xdr:col>24</xdr:col>
      <xdr:colOff>63500</xdr:colOff>
      <xdr:row>58</xdr:row>
      <xdr:rowOff>95372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31901"/>
          <a:ext cx="8382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87801</xdr:rowOff>
    </xdr:from>
    <xdr:to>
      <xdr:col>19</xdr:col>
      <xdr:colOff>177800</xdr:colOff>
      <xdr:row>58</xdr:row>
      <xdr:rowOff>88017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31901"/>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75996</xdr:rowOff>
    </xdr:from>
    <xdr:to>
      <xdr:col>15</xdr:col>
      <xdr:colOff>50800</xdr:colOff>
      <xdr:row>58</xdr:row>
      <xdr:rowOff>88017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0096"/>
          <a:ext cx="889000" cy="1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75996</xdr:rowOff>
    </xdr:from>
    <xdr:to>
      <xdr:col>10</xdr:col>
      <xdr:colOff>114300</xdr:colOff>
      <xdr:row>58</xdr:row>
      <xdr:rowOff>97380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0096"/>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44572</xdr:rowOff>
    </xdr:from>
    <xdr:to>
      <xdr:col>24</xdr:col>
      <xdr:colOff>114300</xdr:colOff>
      <xdr:row>58</xdr:row>
      <xdr:rowOff>146172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37001</xdr:rowOff>
    </xdr:from>
    <xdr:to>
      <xdr:col>20</xdr:col>
      <xdr:colOff>38100</xdr:colOff>
      <xdr:row>58</xdr:row>
      <xdr:rowOff>138601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129728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7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37217</xdr:rowOff>
    </xdr:from>
    <xdr:to>
      <xdr:col>15</xdr:col>
      <xdr:colOff>101600</xdr:colOff>
      <xdr:row>58</xdr:row>
      <xdr:rowOff>138817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129944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25196</xdr:rowOff>
    </xdr:from>
    <xdr:to>
      <xdr:col>10</xdr:col>
      <xdr:colOff>165100</xdr:colOff>
      <xdr:row>58</xdr:row>
      <xdr:rowOff>126796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117923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46580</xdr:rowOff>
    </xdr:from>
    <xdr:to>
      <xdr:col>6</xdr:col>
      <xdr:colOff>38100</xdr:colOff>
      <xdr:row>58</xdr:row>
      <xdr:rowOff>148180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139307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8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50687</xdr:rowOff>
    </xdr:from>
    <xdr:to>
      <xdr:col>24</xdr:col>
      <xdr:colOff>63500</xdr:colOff>
      <xdr:row>78</xdr:row>
      <xdr:rowOff>72090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423787"/>
          <a:ext cx="838200" cy="2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41190</xdr:rowOff>
    </xdr:from>
    <xdr:to>
      <xdr:col>19</xdr:col>
      <xdr:colOff>177800</xdr:colOff>
      <xdr:row>78</xdr:row>
      <xdr:rowOff>72090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414290"/>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41190</xdr:rowOff>
    </xdr:from>
    <xdr:to>
      <xdr:col>15</xdr:col>
      <xdr:colOff>50800</xdr:colOff>
      <xdr:row>78</xdr:row>
      <xdr:rowOff>119959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414290"/>
          <a:ext cx="889000" cy="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119959</xdr:rowOff>
    </xdr:from>
    <xdr:to>
      <xdr:col>10</xdr:col>
      <xdr:colOff>114300</xdr:colOff>
      <xdr:row>78</xdr:row>
      <xdr:rowOff>122228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93059"/>
          <a:ext cx="889000" cy="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171337</xdr:rowOff>
    </xdr:from>
    <xdr:to>
      <xdr:col>24</xdr:col>
      <xdr:colOff>114300</xdr:colOff>
      <xdr:row>78</xdr:row>
      <xdr:rowOff>101487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3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86264</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8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21290</xdr:rowOff>
    </xdr:from>
    <xdr:to>
      <xdr:col>20</xdr:col>
      <xdr:colOff>38100</xdr:colOff>
      <xdr:row>78</xdr:row>
      <xdr:rowOff>122890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114017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8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161840</xdr:rowOff>
    </xdr:from>
    <xdr:to>
      <xdr:col>15</xdr:col>
      <xdr:colOff>101600</xdr:colOff>
      <xdr:row>78</xdr:row>
      <xdr:rowOff>91990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83117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69159</xdr:rowOff>
    </xdr:from>
    <xdr:to>
      <xdr:col>10</xdr:col>
      <xdr:colOff>165100</xdr:colOff>
      <xdr:row>78</xdr:row>
      <xdr:rowOff>170759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161886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3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71428</xdr:rowOff>
    </xdr:from>
    <xdr:to>
      <xdr:col>6</xdr:col>
      <xdr:colOff>38100</xdr:colOff>
      <xdr:row>79</xdr:row>
      <xdr:rowOff>1578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164155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108775</xdr:rowOff>
    </xdr:from>
    <xdr:to>
      <xdr:col>24</xdr:col>
      <xdr:colOff>63500</xdr:colOff>
      <xdr:row>97</xdr:row>
      <xdr:rowOff>130620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39425"/>
          <a:ext cx="838200" cy="2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108775</xdr:rowOff>
    </xdr:from>
    <xdr:to>
      <xdr:col>19</xdr:col>
      <xdr:colOff>177800</xdr:colOff>
      <xdr:row>97</xdr:row>
      <xdr:rowOff>123241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39425"/>
          <a:ext cx="889000" cy="1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123241</xdr:rowOff>
    </xdr:from>
    <xdr:to>
      <xdr:col>15</xdr:col>
      <xdr:colOff>50800</xdr:colOff>
      <xdr:row>97</xdr:row>
      <xdr:rowOff>153699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53891"/>
          <a:ext cx="889000" cy="3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153699</xdr:rowOff>
    </xdr:from>
    <xdr:to>
      <xdr:col>10</xdr:col>
      <xdr:colOff>114300</xdr:colOff>
      <xdr:row>97</xdr:row>
      <xdr:rowOff>169126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84349"/>
          <a:ext cx="889000" cy="1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79820</xdr:rowOff>
    </xdr:from>
    <xdr:to>
      <xdr:col>24</xdr:col>
      <xdr:colOff>114300</xdr:colOff>
      <xdr:row>98</xdr:row>
      <xdr:rowOff>9970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166197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2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57975</xdr:rowOff>
    </xdr:from>
    <xdr:to>
      <xdr:col>20</xdr:col>
      <xdr:colOff>38100</xdr:colOff>
      <xdr:row>97</xdr:row>
      <xdr:rowOff>159575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150702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72441</xdr:rowOff>
    </xdr:from>
    <xdr:to>
      <xdr:col>15</xdr:col>
      <xdr:colOff>101600</xdr:colOff>
      <xdr:row>98</xdr:row>
      <xdr:rowOff>2591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165168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9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102899</xdr:rowOff>
    </xdr:from>
    <xdr:to>
      <xdr:col>10</xdr:col>
      <xdr:colOff>165100</xdr:colOff>
      <xdr:row>98</xdr:row>
      <xdr:rowOff>33049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24176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118326</xdr:rowOff>
    </xdr:from>
    <xdr:to>
      <xdr:col>6</xdr:col>
      <xdr:colOff>38100</xdr:colOff>
      <xdr:row>98</xdr:row>
      <xdr:rowOff>48476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4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39603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4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42373</xdr:rowOff>
    </xdr:from>
    <xdr:to>
      <xdr:col>55</xdr:col>
      <xdr:colOff>0</xdr:colOff>
      <xdr:row>59</xdr:row>
      <xdr:rowOff>42818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57923"/>
          <a:ext cx="8382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42818</xdr:rowOff>
    </xdr:from>
    <xdr:to>
      <xdr:col>50</xdr:col>
      <xdr:colOff>114300</xdr:colOff>
      <xdr:row>59</xdr:row>
      <xdr:rowOff>44948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58368"/>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38505</xdr:rowOff>
    </xdr:from>
    <xdr:to>
      <xdr:col>45</xdr:col>
      <xdr:colOff>177800</xdr:colOff>
      <xdr:row>59</xdr:row>
      <xdr:rowOff>44948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54055"/>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38505</xdr:rowOff>
    </xdr:from>
    <xdr:to>
      <xdr:col>41</xdr:col>
      <xdr:colOff>50800</xdr:colOff>
      <xdr:row>59</xdr:row>
      <xdr:rowOff>45185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54055"/>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163023</xdr:rowOff>
    </xdr:from>
    <xdr:to>
      <xdr:col>55</xdr:col>
      <xdr:colOff>50800</xdr:colOff>
      <xdr:row>59</xdr:row>
      <xdr:rowOff>93173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77950</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163468</xdr:rowOff>
    </xdr:from>
    <xdr:to>
      <xdr:col>50</xdr:col>
      <xdr:colOff>165100</xdr:colOff>
      <xdr:row>59</xdr:row>
      <xdr:rowOff>93618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84745</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165598</xdr:rowOff>
    </xdr:from>
    <xdr:to>
      <xdr:col>46</xdr:col>
      <xdr:colOff>38100</xdr:colOff>
      <xdr:row>59</xdr:row>
      <xdr:rowOff>95748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0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86875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159155</xdr:rowOff>
    </xdr:from>
    <xdr:to>
      <xdr:col>41</xdr:col>
      <xdr:colOff>101600</xdr:colOff>
      <xdr:row>59</xdr:row>
      <xdr:rowOff>89305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80432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9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165835</xdr:rowOff>
    </xdr:from>
    <xdr:to>
      <xdr:col>36</xdr:col>
      <xdr:colOff>165100</xdr:colOff>
      <xdr:row>59</xdr:row>
      <xdr:rowOff>95985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87112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0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87565</xdr:rowOff>
    </xdr:from>
    <xdr:to>
      <xdr:col>55</xdr:col>
      <xdr:colOff>0</xdr:colOff>
      <xdr:row>78</xdr:row>
      <xdr:rowOff>88066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60665"/>
          <a:ext cx="838200" cy="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88066</xdr:rowOff>
    </xdr:from>
    <xdr:to>
      <xdr:col>50</xdr:col>
      <xdr:colOff>114300</xdr:colOff>
      <xdr:row>78</xdr:row>
      <xdr:rowOff>92035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61166"/>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90674</xdr:rowOff>
    </xdr:from>
    <xdr:to>
      <xdr:col>45</xdr:col>
      <xdr:colOff>177800</xdr:colOff>
      <xdr:row>78</xdr:row>
      <xdr:rowOff>92035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63774"/>
          <a:ext cx="889000" cy="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90674</xdr:rowOff>
    </xdr:from>
    <xdr:to>
      <xdr:col>41</xdr:col>
      <xdr:colOff>50800</xdr:colOff>
      <xdr:row>78</xdr:row>
      <xdr:rowOff>105091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63774"/>
          <a:ext cx="889000" cy="1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36765</xdr:rowOff>
    </xdr:from>
    <xdr:to>
      <xdr:col>55</xdr:col>
      <xdr:colOff>50800</xdr:colOff>
      <xdr:row>78</xdr:row>
      <xdr:rowOff>138365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37266</xdr:rowOff>
    </xdr:from>
    <xdr:to>
      <xdr:col>50</xdr:col>
      <xdr:colOff>165100</xdr:colOff>
      <xdr:row>78</xdr:row>
      <xdr:rowOff>138866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129993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0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41235</xdr:rowOff>
    </xdr:from>
    <xdr:to>
      <xdr:col>46</xdr:col>
      <xdr:colOff>38100</xdr:colOff>
      <xdr:row>78</xdr:row>
      <xdr:rowOff>142835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133962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39874</xdr:rowOff>
    </xdr:from>
    <xdr:to>
      <xdr:col>41</xdr:col>
      <xdr:colOff>101600</xdr:colOff>
      <xdr:row>78</xdr:row>
      <xdr:rowOff>141474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132601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0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54291</xdr:rowOff>
    </xdr:from>
    <xdr:to>
      <xdr:col>36</xdr:col>
      <xdr:colOff>165100</xdr:colOff>
      <xdr:row>78</xdr:row>
      <xdr:rowOff>155891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147018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2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117073</xdr:rowOff>
    </xdr:from>
    <xdr:to>
      <xdr:col>55</xdr:col>
      <xdr:colOff>0</xdr:colOff>
      <xdr:row>98</xdr:row>
      <xdr:rowOff>117187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19173"/>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117187</xdr:rowOff>
    </xdr:from>
    <xdr:to>
      <xdr:col>50</xdr:col>
      <xdr:colOff>114300</xdr:colOff>
      <xdr:row>98</xdr:row>
      <xdr:rowOff>123848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19287"/>
          <a:ext cx="889000" cy="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123848</xdr:rowOff>
    </xdr:from>
    <xdr:to>
      <xdr:col>45</xdr:col>
      <xdr:colOff>177800</xdr:colOff>
      <xdr:row>98</xdr:row>
      <xdr:rowOff>147775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25948"/>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147775</xdr:rowOff>
    </xdr:from>
    <xdr:to>
      <xdr:col>41</xdr:col>
      <xdr:colOff>50800</xdr:colOff>
      <xdr:row>98</xdr:row>
      <xdr:rowOff>159845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49875"/>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66273</xdr:rowOff>
    </xdr:from>
    <xdr:to>
      <xdr:col>55</xdr:col>
      <xdr:colOff>50800</xdr:colOff>
      <xdr:row>98</xdr:row>
      <xdr:rowOff>167873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66387</xdr:rowOff>
    </xdr:from>
    <xdr:to>
      <xdr:col>50</xdr:col>
      <xdr:colOff>165100</xdr:colOff>
      <xdr:row>98</xdr:row>
      <xdr:rowOff>167987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159114</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73048</xdr:rowOff>
    </xdr:from>
    <xdr:to>
      <xdr:col>46</xdr:col>
      <xdr:colOff>38100</xdr:colOff>
      <xdr:row>99</xdr:row>
      <xdr:rowOff>3198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7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165775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96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96975</xdr:rowOff>
    </xdr:from>
    <xdr:to>
      <xdr:col>41</xdr:col>
      <xdr:colOff>101600</xdr:colOff>
      <xdr:row>99</xdr:row>
      <xdr:rowOff>27125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18252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109045</xdr:rowOff>
    </xdr:from>
    <xdr:to>
      <xdr:col>36</xdr:col>
      <xdr:colOff>165100</xdr:colOff>
      <xdr:row>99</xdr:row>
      <xdr:rowOff>39195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30322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42847</xdr:rowOff>
    </xdr:from>
    <xdr:to>
      <xdr:col>85</xdr:col>
      <xdr:colOff>127000</xdr:colOff>
      <xdr:row>37</xdr:row>
      <xdr:rowOff>54830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86497"/>
          <a:ext cx="8382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54830</xdr:rowOff>
    </xdr:from>
    <xdr:to>
      <xdr:col>81</xdr:col>
      <xdr:colOff>50800</xdr:colOff>
      <xdr:row>37</xdr:row>
      <xdr:rowOff>58698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98480"/>
          <a:ext cx="8890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15698</xdr:rowOff>
    </xdr:from>
    <xdr:to>
      <xdr:col>76</xdr:col>
      <xdr:colOff>114300</xdr:colOff>
      <xdr:row>37</xdr:row>
      <xdr:rowOff>58698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59348"/>
          <a:ext cx="8890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15698</xdr:rowOff>
    </xdr:from>
    <xdr:to>
      <xdr:col>71</xdr:col>
      <xdr:colOff>177800</xdr:colOff>
      <xdr:row>37</xdr:row>
      <xdr:rowOff>44708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59348"/>
          <a:ext cx="889000" cy="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163497</xdr:rowOff>
    </xdr:from>
    <xdr:to>
      <xdr:col>85</xdr:col>
      <xdr:colOff>177800</xdr:colOff>
      <xdr:row>37</xdr:row>
      <xdr:rowOff>93647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3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141924</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1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4030</xdr:rowOff>
    </xdr:from>
    <xdr:to>
      <xdr:col>81</xdr:col>
      <xdr:colOff>101600</xdr:colOff>
      <xdr:row>37</xdr:row>
      <xdr:rowOff>105630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96757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4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7898</xdr:rowOff>
    </xdr:from>
    <xdr:to>
      <xdr:col>76</xdr:col>
      <xdr:colOff>165100</xdr:colOff>
      <xdr:row>37</xdr:row>
      <xdr:rowOff>109498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5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100625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136348</xdr:rowOff>
    </xdr:from>
    <xdr:to>
      <xdr:col>72</xdr:col>
      <xdr:colOff>38100</xdr:colOff>
      <xdr:row>37</xdr:row>
      <xdr:rowOff>66498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0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57625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165358</xdr:rowOff>
    </xdr:from>
    <xdr:to>
      <xdr:col>67</xdr:col>
      <xdr:colOff>101600</xdr:colOff>
      <xdr:row>37</xdr:row>
      <xdr:rowOff>95508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86635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136444</xdr:rowOff>
    </xdr:from>
    <xdr:to>
      <xdr:col>85</xdr:col>
      <xdr:colOff>127000</xdr:colOff>
      <xdr:row>58</xdr:row>
      <xdr:rowOff>138591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80544"/>
          <a:ext cx="838200" cy="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136444</xdr:rowOff>
    </xdr:from>
    <xdr:to>
      <xdr:col>81</xdr:col>
      <xdr:colOff>50800</xdr:colOff>
      <xdr:row>58</xdr:row>
      <xdr:rowOff>139870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80544"/>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139870</xdr:rowOff>
    </xdr:from>
    <xdr:to>
      <xdr:col>76</xdr:col>
      <xdr:colOff>114300</xdr:colOff>
      <xdr:row>58</xdr:row>
      <xdr:rowOff>140210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83970"/>
          <a:ext cx="889000" cy="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140210</xdr:rowOff>
    </xdr:from>
    <xdr:to>
      <xdr:col>71</xdr:col>
      <xdr:colOff>177800</xdr:colOff>
      <xdr:row>58</xdr:row>
      <xdr:rowOff>140598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84310"/>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87791</xdr:rowOff>
    </xdr:from>
    <xdr:to>
      <xdr:col>85</xdr:col>
      <xdr:colOff>177800</xdr:colOff>
      <xdr:row>59</xdr:row>
      <xdr:rowOff>17941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3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85644</xdr:rowOff>
    </xdr:from>
    <xdr:to>
      <xdr:col>81</xdr:col>
      <xdr:colOff>101600</xdr:colOff>
      <xdr:row>59</xdr:row>
      <xdr:rowOff>15794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59</xdr:row>
      <xdr:rowOff>6921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1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89070</xdr:rowOff>
    </xdr:from>
    <xdr:to>
      <xdr:col>76</xdr:col>
      <xdr:colOff>165100</xdr:colOff>
      <xdr:row>59</xdr:row>
      <xdr:rowOff>19220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10347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89410</xdr:rowOff>
    </xdr:from>
    <xdr:to>
      <xdr:col>72</xdr:col>
      <xdr:colOff>38100</xdr:colOff>
      <xdr:row>59</xdr:row>
      <xdr:rowOff>19560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10687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89798</xdr:rowOff>
    </xdr:from>
    <xdr:to>
      <xdr:col>67</xdr:col>
      <xdr:colOff>101600</xdr:colOff>
      <xdr:row>59</xdr:row>
      <xdr:rowOff>19948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3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11075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26963</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71513"/>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26963</xdr:rowOff>
    </xdr:from>
    <xdr:to>
      <xdr:col>71</xdr:col>
      <xdr:colOff>177800</xdr:colOff>
      <xdr:row>79</xdr:row>
      <xdr:rowOff>32761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71513"/>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147613</xdr:rowOff>
    </xdr:from>
    <xdr:to>
      <xdr:col>72</xdr:col>
      <xdr:colOff>38100</xdr:colOff>
      <xdr:row>79</xdr:row>
      <xdr:rowOff>77763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68890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61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153411</xdr:rowOff>
    </xdr:from>
    <xdr:to>
      <xdr:col>67</xdr:col>
      <xdr:colOff>101600</xdr:colOff>
      <xdr:row>79</xdr:row>
      <xdr:rowOff>83561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74688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11486</xdr:rowOff>
    </xdr:from>
    <xdr:to>
      <xdr:col>85</xdr:col>
      <xdr:colOff>127000</xdr:colOff>
      <xdr:row>99</xdr:row>
      <xdr:rowOff>13816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985036"/>
          <a:ext cx="8382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13816</xdr:rowOff>
    </xdr:from>
    <xdr:to>
      <xdr:col>81</xdr:col>
      <xdr:colOff>50800</xdr:colOff>
      <xdr:row>99</xdr:row>
      <xdr:rowOff>19900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87366"/>
          <a:ext cx="889000" cy="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19900</xdr:rowOff>
    </xdr:from>
    <xdr:to>
      <xdr:col>76</xdr:col>
      <xdr:colOff>114300</xdr:colOff>
      <xdr:row>99</xdr:row>
      <xdr:rowOff>21177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93450"/>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21177</xdr:rowOff>
    </xdr:from>
    <xdr:to>
      <xdr:col>71</xdr:col>
      <xdr:colOff>177800</xdr:colOff>
      <xdr:row>99</xdr:row>
      <xdr:rowOff>24416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9472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132136</xdr:rowOff>
    </xdr:from>
    <xdr:to>
      <xdr:col>85</xdr:col>
      <xdr:colOff>177800</xdr:colOff>
      <xdr:row>99</xdr:row>
      <xdr:rowOff>62286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93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47063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134466</xdr:rowOff>
    </xdr:from>
    <xdr:to>
      <xdr:col>81</xdr:col>
      <xdr:colOff>101600</xdr:colOff>
      <xdr:row>99</xdr:row>
      <xdr:rowOff>64616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93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55743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702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140550</xdr:rowOff>
    </xdr:from>
    <xdr:to>
      <xdr:col>76</xdr:col>
      <xdr:colOff>165100</xdr:colOff>
      <xdr:row>99</xdr:row>
      <xdr:rowOff>70700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9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61827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703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141827</xdr:rowOff>
    </xdr:from>
    <xdr:to>
      <xdr:col>72</xdr:col>
      <xdr:colOff>38100</xdr:colOff>
      <xdr:row>99</xdr:row>
      <xdr:rowOff>71977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9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63104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703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145066</xdr:rowOff>
    </xdr:from>
    <xdr:to>
      <xdr:col>67</xdr:col>
      <xdr:colOff>101600</xdr:colOff>
      <xdr:row>99</xdr:row>
      <xdr:rowOff>75216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94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66343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703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議会費を除き、類似団体平均を下回る数値で推移している。</a:t>
          </a:r>
          <a:r>
            <a:rPr kumimoji="1" lang="ja-JP" altLang="en-US" sz="1100">
              <a:solidFill>
                <a:schemeClr val="dk1"/>
              </a:solidFill>
              <a:effectLst/>
              <a:latin typeface="+mn-lt"/>
              <a:ea typeface="+mn-ea"/>
              <a:cs typeface="+mn-cs"/>
            </a:rPr>
            <a:t>総務費については、財政調整基金への積立額が大幅に減少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たことにより減額となった</a:t>
          </a:r>
          <a:r>
            <a:rPr kumimoji="1" lang="ja-JP" altLang="ja-JP" sz="1100">
              <a:solidFill>
                <a:schemeClr val="dk1"/>
              </a:solidFill>
              <a:effectLst/>
              <a:latin typeface="+mn-lt"/>
              <a:ea typeface="+mn-ea"/>
              <a:cs typeface="+mn-cs"/>
            </a:rPr>
            <a:t>。公債費については、新たに元利償還が始まった起債があることにより増加しており、臨時財政対策債</a:t>
          </a:r>
          <a:r>
            <a:rPr kumimoji="1" lang="ja-JP" altLang="en-US" sz="1100">
              <a:solidFill>
                <a:schemeClr val="dk1"/>
              </a:solidFill>
              <a:effectLst/>
              <a:latin typeface="+mn-lt"/>
              <a:ea typeface="+mn-ea"/>
              <a:cs typeface="+mn-cs"/>
            </a:rPr>
            <a:t>発行可能額は抑制傾向であるものの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年開校を目指している幼小中一貫校建設経費に係る新規借り入れも見込まれることから</a:t>
          </a:r>
          <a:r>
            <a:rPr kumimoji="1" lang="ja-JP" altLang="ja-JP" sz="1100">
              <a:solidFill>
                <a:schemeClr val="dk1"/>
              </a:solidFill>
              <a:effectLst/>
              <a:latin typeface="+mn-lt"/>
              <a:ea typeface="+mn-ea"/>
              <a:cs typeface="+mn-cs"/>
            </a:rPr>
            <a:t>今後も増加していく見込みである。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本年度</a:t>
          </a:r>
          <a:r>
            <a:rPr kumimoji="1" lang="ja-JP" altLang="ja-JP" sz="1100">
              <a:solidFill>
                <a:schemeClr val="dk1"/>
              </a:solidFill>
              <a:effectLst/>
              <a:latin typeface="+mn-lt"/>
              <a:ea typeface="+mn-ea"/>
              <a:cs typeface="+mn-cs"/>
            </a:rPr>
            <a:t>については、前年度と比較し実質収支額及び実質単年度収支はともに減となって</a:t>
          </a:r>
          <a:r>
            <a:rPr kumimoji="1" lang="ja-JP" altLang="en-US" sz="1100">
              <a:solidFill>
                <a:schemeClr val="dk1"/>
              </a:solidFill>
              <a:effectLst/>
              <a:latin typeface="+mn-lt"/>
              <a:ea typeface="+mn-ea"/>
              <a:cs typeface="+mn-cs"/>
            </a:rPr>
            <a:t>いる。主な要因としては、</a:t>
          </a:r>
          <a:r>
            <a:rPr kumimoji="1" lang="ja-JP" altLang="ja-JP" sz="1100">
              <a:solidFill>
                <a:schemeClr val="dk1"/>
              </a:solidFill>
              <a:effectLst/>
              <a:latin typeface="+mn-lt"/>
              <a:ea typeface="+mn-ea"/>
              <a:cs typeface="+mn-cs"/>
            </a:rPr>
            <a:t>一般財源充当率の高い村道の新設改良工事など</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されたことや、</a:t>
          </a:r>
          <a:r>
            <a:rPr kumimoji="1" lang="ja-JP" altLang="ja-JP" sz="1100">
              <a:solidFill>
                <a:schemeClr val="dk1"/>
              </a:solidFill>
              <a:effectLst/>
              <a:latin typeface="+mn-lt"/>
              <a:ea typeface="+mn-ea"/>
              <a:cs typeface="+mn-cs"/>
            </a:rPr>
            <a:t>宮ヶ瀬ダムに係る償却資産等の減価償却による村税の減少</a:t>
          </a:r>
          <a:r>
            <a:rPr kumimoji="1" lang="ja-JP" altLang="en-US" sz="1100">
              <a:solidFill>
                <a:schemeClr val="dk1"/>
              </a:solidFill>
              <a:effectLst/>
              <a:latin typeface="+mn-lt"/>
              <a:ea typeface="+mn-ea"/>
              <a:cs typeface="+mn-cs"/>
            </a:rPr>
            <a:t>などによるものである。</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の取り崩しは行わずに済んだものの、積立額が前年度と比較すると大きく減少しており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今後は幼小中一貫校の建設も予定されていることから、さらなる</a:t>
          </a:r>
          <a:r>
            <a:rPr kumimoji="1" lang="ja-JP" altLang="ja-JP" sz="1100">
              <a:solidFill>
                <a:schemeClr val="dk1"/>
              </a:solidFill>
              <a:effectLst/>
              <a:latin typeface="+mn-lt"/>
              <a:ea typeface="+mn-ea"/>
              <a:cs typeface="+mn-cs"/>
            </a:rPr>
            <a:t>自主財源の確保</a:t>
          </a:r>
          <a:r>
            <a:rPr kumimoji="1" lang="ja-JP" altLang="en-US" sz="1100">
              <a:solidFill>
                <a:schemeClr val="dk1"/>
              </a:solidFill>
              <a:effectLst/>
              <a:latin typeface="+mn-lt"/>
              <a:ea typeface="+mn-ea"/>
              <a:cs typeface="+mn-cs"/>
            </a:rPr>
            <a:t>及び歳出経費の必要性の精査に努める。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全会計において、黒字を維持できている。</a:t>
          </a:r>
          <a:endParaRPr lang="ja-JP" altLang="ja-JP" sz="1400">
            <a:effectLst/>
          </a:endParaRPr>
        </a:p>
        <a:p>
          <a:r>
            <a:rPr kumimoji="1" lang="ja-JP" altLang="ja-JP" sz="1100">
              <a:solidFill>
                <a:schemeClr val="dk1"/>
              </a:solidFill>
              <a:effectLst/>
              <a:latin typeface="+mn-lt"/>
              <a:ea typeface="+mn-ea"/>
              <a:cs typeface="+mn-cs"/>
            </a:rPr>
            <a:t>　簡易水道事業及び下水道事業特別会計については、施設の長寿命化や公営企業会計への移行に係る経費が増加していく見込みであるため、使用料の改定と合わせて、施設の計画的な更新及び財源の確保に努めていく必要がある。</a:t>
          </a:r>
          <a:endParaRPr lang="ja-JP" altLang="ja-JP" sz="1400">
            <a:effectLst/>
          </a:endParaRPr>
        </a:p>
        <a:p>
          <a:r>
            <a:rPr kumimoji="1" lang="ja-JP" altLang="ja-JP" sz="1100">
              <a:solidFill>
                <a:schemeClr val="dk1"/>
              </a:solidFill>
              <a:effectLst/>
              <a:latin typeface="+mn-lt"/>
              <a:ea typeface="+mn-ea"/>
              <a:cs typeface="+mn-cs"/>
            </a:rPr>
            <a:t>　介護保険事業特別会計についても黒字が続いているが、令和元年度に基金を大きく取崩したこと、また、高齢化の加速に伴う保険給付費等の増加が予想されることから、保険料の改定と合わせて引き続き介護予防に努めるとともに基金を積立て備え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厚木愛甲環境施設組合の中間ごみ処理施設整備に係る起債が続いていることから、「組合等が起こした地方債の元利償還金に対する負担金等」について前年度と比較して、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「元利償還金」については、臨時財政対策債の発行可能額が抑制傾向であるものの、今後予定している幼小中一貫校建設経費に係る起債が見込まれることから、</a:t>
          </a:r>
          <a:r>
            <a:rPr kumimoji="1" lang="ja-JP" altLang="ja-JP" sz="1100">
              <a:solidFill>
                <a:schemeClr val="dk1"/>
              </a:solidFill>
              <a:effectLst/>
              <a:latin typeface="+mn-lt"/>
              <a:ea typeface="+mn-ea"/>
              <a:cs typeface="+mn-cs"/>
            </a:rPr>
            <a:t>引き続き新たな自主財源の確保を検討するなど、起債の抑制を図っていく必要がある。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減債基金は使用していない。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神奈川県清川村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臨時財政対策債発行可能額が抑制傾向であることや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その他の新規発行が</a:t>
          </a:r>
          <a:r>
            <a:rPr kumimoji="1" lang="ja-JP" altLang="ja-JP" sz="1100">
              <a:solidFill>
                <a:schemeClr val="dk1"/>
              </a:solidFill>
              <a:effectLst/>
              <a:latin typeface="+mn-lt"/>
              <a:ea typeface="+mn-ea"/>
              <a:cs typeface="+mn-cs"/>
            </a:rPr>
            <a:t>厚木愛甲環境施設組合の中間ごみ処理施設整備に係る起債</a:t>
          </a:r>
          <a:r>
            <a:rPr kumimoji="1" lang="ja-JP" altLang="en-US" sz="1100">
              <a:solidFill>
                <a:schemeClr val="dk1"/>
              </a:solidFill>
              <a:effectLst/>
              <a:latin typeface="+mn-lt"/>
              <a:ea typeface="+mn-ea"/>
              <a:cs typeface="+mn-cs"/>
            </a:rPr>
            <a:t>のみであることから、前年度と比較減少となったことや</a:t>
          </a:r>
          <a:r>
            <a:rPr kumimoji="1" lang="ja-JP" altLang="ja-JP" sz="1100">
              <a:solidFill>
                <a:schemeClr val="dk1"/>
              </a:solidFill>
              <a:effectLst/>
              <a:latin typeface="+mn-lt"/>
              <a:ea typeface="+mn-ea"/>
              <a:cs typeface="+mn-cs"/>
            </a:rPr>
            <a:t>充当可能基金を一定規模維持できていることから、将来負担比率はマイナスで推移している。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は幼小中一貫校建設に向けた新規起債が見込まれることからさらなる</a:t>
          </a:r>
          <a:r>
            <a:rPr kumimoji="1" lang="ja-JP" altLang="ja-JP" sz="1100">
              <a:solidFill>
                <a:schemeClr val="dk1"/>
              </a:solidFill>
              <a:effectLst/>
              <a:latin typeface="+mn-lt"/>
              <a:ea typeface="+mn-ea"/>
              <a:cs typeface="+mn-cs"/>
            </a:rPr>
            <a:t>健全な財政運営に努める必要がある。</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神奈川県清川村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宮ヶ瀬霊園管理運営基金については</a:t>
          </a:r>
          <a:r>
            <a:rPr kumimoji="1" lang="ja-JP" altLang="en-US" sz="1100">
              <a:solidFill>
                <a:schemeClr val="dk1"/>
              </a:solidFill>
              <a:effectLst/>
              <a:latin typeface="+mn-lt"/>
              <a:ea typeface="+mn-ea"/>
              <a:cs typeface="+mn-cs"/>
            </a:rPr>
            <a:t>霊園内通路</a:t>
          </a:r>
          <a:r>
            <a:rPr kumimoji="1" lang="ja-JP" altLang="ja-JP" sz="1100">
              <a:solidFill>
                <a:schemeClr val="dk1"/>
              </a:solidFill>
              <a:effectLst/>
              <a:latin typeface="+mn-lt"/>
              <a:ea typeface="+mn-ea"/>
              <a:cs typeface="+mn-cs"/>
            </a:rPr>
            <a:t>の改修工事</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基金を取崩したが、その他の基金については取崩すことなく、積み立てができたことで基金全体としては残高が増加した。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学校の統廃合に備え、公共施設等整備事業基金に積立てを行うほか、自主財源の確保に努めるなど、多額の取崩しが発生しないような財政運営を推進していく。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公共施設等整備事業基金：公共施設等整備に係る建設事業費及び用地取得費に充当するため積立てている。</a:t>
          </a:r>
          <a:endParaRPr lang="ja-JP" altLang="ja-JP" sz="1400">
            <a:effectLst/>
          </a:endParaRPr>
        </a:p>
        <a:p>
          <a:r>
            <a:rPr kumimoji="1" lang="ja-JP" altLang="ja-JP" sz="1100">
              <a:solidFill>
                <a:schemeClr val="dk1"/>
              </a:solidFill>
              <a:effectLst/>
              <a:latin typeface="+mn-lt"/>
              <a:ea typeface="+mn-ea"/>
              <a:cs typeface="+mn-cs"/>
            </a:rPr>
            <a:t>　地域活性化推進事業基金：ふるさと創生の事業に充当するため積立てている。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村営住宅管理運営基金：村営住宅の維持管理、更新その他財政の不足を生じた時の財源とするため積立てている。</a:t>
          </a:r>
          <a:endParaRPr lang="ja-JP" altLang="ja-JP" sz="1400">
            <a:effectLst/>
          </a:endParaRPr>
        </a:p>
        <a:p>
          <a:r>
            <a:rPr kumimoji="1" lang="ja-JP" altLang="ja-JP" sz="1100">
              <a:solidFill>
                <a:schemeClr val="dk1"/>
              </a:solidFill>
              <a:effectLst/>
              <a:latin typeface="+mn-lt"/>
              <a:ea typeface="+mn-ea"/>
              <a:cs typeface="+mn-cs"/>
            </a:rPr>
            <a:t>　宮ヶ瀬霊園管理運営基金：宮ヶ瀬霊園の健全な管理運営を図るため積立てている。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敬老基金：</a:t>
          </a:r>
          <a:r>
            <a:rPr kumimoji="0" lang="ja-JP" altLang="en-US" sz="1100" b="0" i="0">
              <a:solidFill>
                <a:schemeClr val="dk1"/>
              </a:solidFill>
              <a:effectLst/>
              <a:latin typeface="+mn-lt"/>
              <a:ea typeface="+mn-ea"/>
              <a:cs typeface="+mn-cs"/>
            </a:rPr>
            <a:t>敬老事業や福祉施設の維持管理に充当するため積み立てている。</a:t>
          </a:r>
          <a:endParaRPr kumimoji="1" lang="en-US" altLang="ja-JP" sz="1100" b="0" i="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公共施設等整備事業基金    ：取崩しはなく、積立てることができたことにより増加した。</a:t>
          </a:r>
          <a:endParaRPr kumimoji="1" lang="en-US" altLang="ja-JP" sz="1100">
            <a:solidFill>
              <a:schemeClr val="dk1"/>
            </a:solidFill>
            <a:effectLst/>
            <a:latin typeface="+mn-lt"/>
            <a:ea typeface="+mn-ea"/>
            <a:cs typeface="+mn-cs"/>
          </a:endParaRPr>
        </a:p>
        <a:p>
          <a:r>
            <a:rPr kumimoji="0" lang="ja-JP" altLang="en-US" sz="14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村営住宅管理運営基金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：村営住宅の大きな修繕の実施がなく、賃貸料等の収益が管理経費等を上回ったため、</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余剰金を積立てたことにより増加した。</a:t>
          </a:r>
          <a:endParaRPr lang="ja-JP" altLang="ja-JP" sz="1400">
            <a:effectLst/>
          </a:endParaRPr>
        </a:p>
        <a:p>
          <a:r>
            <a:rPr kumimoji="1" lang="ja-JP" altLang="ja-JP" sz="1100">
              <a:solidFill>
                <a:schemeClr val="dk1"/>
              </a:solidFill>
              <a:effectLst/>
              <a:latin typeface="+mn-lt"/>
              <a:ea typeface="+mn-ea"/>
              <a:cs typeface="+mn-cs"/>
            </a:rPr>
            <a:t>　宮ヶ瀬霊園管理運営基金    ：</a:t>
          </a:r>
          <a:r>
            <a:rPr kumimoji="1" lang="ja-JP" altLang="en-US" sz="1100">
              <a:solidFill>
                <a:schemeClr val="dk1"/>
              </a:solidFill>
              <a:effectLst/>
              <a:latin typeface="+mn-lt"/>
              <a:ea typeface="+mn-ea"/>
              <a:cs typeface="+mn-cs"/>
            </a:rPr>
            <a:t>霊園内通路</a:t>
          </a:r>
          <a:r>
            <a:rPr kumimoji="1" lang="ja-JP" altLang="ja-JP" sz="1100">
              <a:solidFill>
                <a:schemeClr val="dk1"/>
              </a:solidFill>
              <a:effectLst/>
              <a:latin typeface="+mn-lt"/>
              <a:ea typeface="+mn-ea"/>
              <a:cs typeface="+mn-cs"/>
            </a:rPr>
            <a:t>の改修工事に伴い取崩したことにより減少した。</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公共施設等整備事業基金：学校の統廃合に備え、取崩を抑制し、積立てに努めていく。</a:t>
          </a:r>
          <a:endParaRPr lang="ja-JP" altLang="ja-JP" sz="1400">
            <a:effectLst/>
          </a:endParaRPr>
        </a:p>
        <a:p>
          <a:r>
            <a:rPr kumimoji="1" lang="ja-JP" altLang="ja-JP" sz="1100">
              <a:solidFill>
                <a:schemeClr val="dk1"/>
              </a:solidFill>
              <a:effectLst/>
              <a:latin typeface="+mn-lt"/>
              <a:ea typeface="+mn-ea"/>
              <a:cs typeface="+mn-cs"/>
            </a:rPr>
            <a:t>　その他特定目的基金は、基金の使途にしたがって、積立てていく。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取崩しはな</a:t>
          </a:r>
          <a:r>
            <a:rPr kumimoji="1" lang="ja-JP" altLang="en-US" sz="1100">
              <a:solidFill>
                <a:schemeClr val="dk1"/>
              </a:solidFill>
              <a:effectLst/>
              <a:latin typeface="+mn-lt"/>
              <a:ea typeface="+mn-ea"/>
              <a:cs typeface="+mn-cs"/>
            </a:rPr>
            <a:t>かったものの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積立額も</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98</a:t>
          </a:r>
          <a:r>
            <a:rPr kumimoji="1" lang="ja-JP" altLang="en-US" sz="1100">
              <a:solidFill>
                <a:schemeClr val="dk1"/>
              </a:solidFill>
              <a:effectLst/>
              <a:latin typeface="+mn-lt"/>
              <a:ea typeface="+mn-ea"/>
              <a:cs typeface="+mn-cs"/>
            </a:rPr>
            <a:t>千円となり、大幅な増減がなかったため、百万円単位の表記としては増減なしとなった。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を財源とした大規模な投資的事業を行った場合には、大幅に減少することもあるが、村債の償還や災害等の不測の事態に備えて一定額以上を確保しておく必要があると考え、余裕を持った残高を確保していく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2565020</v>
      </c>
      <c r="BO4" s="449"/>
      <c r="BP4" s="449"/>
      <c r="BQ4" s="449"/>
      <c r="BR4" s="449"/>
      <c r="BS4" s="449"/>
      <c r="BT4" s="449"/>
      <c r="BU4" s="450"/>
      <c r="BV4" s="448">
        <v>2699791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3.9</v>
      </c>
      <c r="CU4" s="589"/>
      <c r="CV4" s="589"/>
      <c r="CW4" s="589"/>
      <c r="CX4" s="589"/>
      <c r="CY4" s="589"/>
      <c r="CZ4" s="589"/>
      <c r="DA4" s="590"/>
      <c r="DB4" s="588">
        <v>5.4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2434069</v>
      </c>
      <c r="BO5" s="420"/>
      <c r="BP5" s="420"/>
      <c r="BQ5" s="420"/>
      <c r="BR5" s="420"/>
      <c r="BS5" s="420"/>
      <c r="BT5" s="420"/>
      <c r="BU5" s="421"/>
      <c r="BV5" s="419">
        <v>2570618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82.4</v>
      </c>
      <c r="CU5" s="417"/>
      <c r="CV5" s="417"/>
      <c r="CW5" s="417"/>
      <c r="CX5" s="417"/>
      <c r="CY5" s="417"/>
      <c r="CZ5" s="417"/>
      <c r="DA5" s="418"/>
      <c r="DB5" s="416">
        <v>77.5</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130951</v>
      </c>
      <c r="BO6" s="420"/>
      <c r="BP6" s="420"/>
      <c r="BQ6" s="420"/>
      <c r="BR6" s="420"/>
      <c r="BS6" s="420"/>
      <c r="BT6" s="420"/>
      <c r="BU6" s="421"/>
      <c r="BV6" s="419">
        <v>129173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83.8</v>
      </c>
      <c r="CU6" s="563"/>
      <c r="CV6" s="563"/>
      <c r="CW6" s="563"/>
      <c r="CX6" s="563"/>
      <c r="CY6" s="563"/>
      <c r="CZ6" s="563"/>
      <c r="DA6" s="564"/>
      <c r="DB6" s="562">
        <v>80.599999999999994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60373</v>
      </c>
      <c r="BO7" s="420"/>
      <c r="BP7" s="420"/>
      <c r="BQ7" s="420"/>
      <c r="BR7" s="420"/>
      <c r="BS7" s="420"/>
      <c r="BT7" s="420"/>
      <c r="BU7" s="421"/>
      <c r="BV7" s="419">
        <v>30058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1829523</v>
      </c>
      <c r="CU7" s="420"/>
      <c r="CV7" s="420"/>
      <c r="CW7" s="420"/>
      <c r="CX7" s="420"/>
      <c r="CY7" s="420"/>
      <c r="CZ7" s="420"/>
      <c r="DA7" s="421"/>
      <c r="DB7" s="419">
        <v>1826980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70578</v>
      </c>
      <c r="BO8" s="420"/>
      <c r="BP8" s="420"/>
      <c r="BQ8" s="420"/>
      <c r="BR8" s="420"/>
      <c r="BS8" s="420"/>
      <c r="BT8" s="420"/>
      <c r="BU8" s="421"/>
      <c r="BV8" s="419">
        <v>99115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0.77</v>
      </c>
      <c r="CU8" s="523"/>
      <c r="CV8" s="523"/>
      <c r="CW8" s="523"/>
      <c r="CX8" s="523"/>
      <c r="CY8" s="523"/>
      <c r="CZ8" s="523"/>
      <c r="DA8" s="524"/>
      <c r="DB8" s="522">
        <v>0.83</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3038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-28537</v>
      </c>
      <c r="BO9" s="420"/>
      <c r="BP9" s="420"/>
      <c r="BQ9" s="420"/>
      <c r="BR9" s="420"/>
      <c r="BS9" s="420"/>
      <c r="BT9" s="420"/>
      <c r="BU9" s="421"/>
      <c r="BV9" s="419">
        <v>-17648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2.2000000000000002</v>
      </c>
      <c r="CU9" s="417"/>
      <c r="CV9" s="417"/>
      <c r="CW9" s="417"/>
      <c r="CX9" s="417"/>
      <c r="CY9" s="417"/>
      <c r="CZ9" s="417"/>
      <c r="DA9" s="418"/>
      <c r="DB9" s="416">
        <v>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3214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98</v>
      </c>
      <c r="BO10" s="420"/>
      <c r="BP10" s="420"/>
      <c r="BQ10" s="420"/>
      <c r="BR10" s="420"/>
      <c r="BS10" s="420"/>
      <c r="BT10" s="420"/>
      <c r="BU10" s="421"/>
      <c r="BV10" s="419">
        <v>99243</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2764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2700</v>
      </c>
      <c r="S13" s="507"/>
      <c r="T13" s="507"/>
      <c r="U13" s="507"/>
      <c r="V13" s="508"/>
      <c r="W13" s="509" t="s">
        <v>131</v>
      </c>
      <c r="X13" s="405"/>
      <c r="Y13" s="405"/>
      <c r="Z13" s="405"/>
      <c r="AA13" s="405"/>
      <c r="AB13" s="406"/>
      <c r="AC13" s="372">
        <v>53</v>
      </c>
      <c r="AD13" s="373"/>
      <c r="AE13" s="373"/>
      <c r="AF13" s="373"/>
      <c r="AG13" s="374"/>
      <c r="AH13" s="372">
        <v>68</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-28439</v>
      </c>
      <c r="BO13" s="420"/>
      <c r="BP13" s="420"/>
      <c r="BQ13" s="420"/>
      <c r="BR13" s="420"/>
      <c r="BS13" s="420"/>
      <c r="BT13" s="420"/>
      <c r="BU13" s="421"/>
      <c r="BV13" s="419">
        <v>81595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-0.1</v>
      </c>
      <c r="CU13" s="417"/>
      <c r="CV13" s="417"/>
      <c r="CW13" s="417"/>
      <c r="CX13" s="417"/>
      <c r="CY13" s="417"/>
      <c r="CZ13" s="417"/>
      <c r="DA13" s="418"/>
      <c r="DB13" s="416">
        <v>-1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2812</v>
      </c>
      <c r="S14" s="507"/>
      <c r="T14" s="507"/>
      <c r="U14" s="507"/>
      <c r="V14" s="508"/>
      <c r="W14" s="510"/>
      <c r="X14" s="408"/>
      <c r="Y14" s="408"/>
      <c r="Z14" s="408"/>
      <c r="AA14" s="408"/>
      <c r="AB14" s="409"/>
      <c r="AC14" s="499">
        <v>4.0999999999999996</v>
      </c>
      <c r="AD14" s="500"/>
      <c r="AE14" s="500"/>
      <c r="AF14" s="500"/>
      <c r="AG14" s="501"/>
      <c r="AH14" s="499">
        <v>4.8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2759</v>
      </c>
      <c r="S15" s="507"/>
      <c r="T15" s="507"/>
      <c r="U15" s="507"/>
      <c r="V15" s="508"/>
      <c r="W15" s="509" t="s">
        <v>137</v>
      </c>
      <c r="X15" s="405"/>
      <c r="Y15" s="405"/>
      <c r="Z15" s="405"/>
      <c r="AA15" s="405"/>
      <c r="AB15" s="406"/>
      <c r="AC15" s="372">
        <v>337</v>
      </c>
      <c r="AD15" s="373"/>
      <c r="AE15" s="373"/>
      <c r="AF15" s="373"/>
      <c r="AG15" s="374"/>
      <c r="AH15" s="372">
        <v>365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1072749</v>
      </c>
      <c r="BO15" s="449"/>
      <c r="BP15" s="449"/>
      <c r="BQ15" s="449"/>
      <c r="BR15" s="449"/>
      <c r="BS15" s="449"/>
      <c r="BT15" s="449"/>
      <c r="BU15" s="450"/>
      <c r="BV15" s="448">
        <v>1075506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25.8</v>
      </c>
      <c r="AD16" s="500"/>
      <c r="AE16" s="500"/>
      <c r="AF16" s="500"/>
      <c r="AG16" s="501"/>
      <c r="AH16" s="499">
        <v>26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1472524</v>
      </c>
      <c r="BO16" s="420"/>
      <c r="BP16" s="420"/>
      <c r="BQ16" s="420"/>
      <c r="BR16" s="420"/>
      <c r="BS16" s="420"/>
      <c r="BT16" s="420"/>
      <c r="BU16" s="421"/>
      <c r="BV16" s="419">
        <v>1423602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917</v>
      </c>
      <c r="AD17" s="373"/>
      <c r="AE17" s="373"/>
      <c r="AF17" s="373"/>
      <c r="AG17" s="374"/>
      <c r="AH17" s="372">
        <v>971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1399930</v>
      </c>
      <c r="BO17" s="420"/>
      <c r="BP17" s="420"/>
      <c r="BQ17" s="420"/>
      <c r="BR17" s="420"/>
      <c r="BS17" s="420"/>
      <c r="BT17" s="420"/>
      <c r="BU17" s="421"/>
      <c r="BV17" s="419">
        <v>1405987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71.239999999999995</v>
      </c>
      <c r="M18" s="472"/>
      <c r="N18" s="472"/>
      <c r="O18" s="472"/>
      <c r="P18" s="472"/>
      <c r="Q18" s="472"/>
      <c r="R18" s="473"/>
      <c r="S18" s="473"/>
      <c r="T18" s="473"/>
      <c r="U18" s="473"/>
      <c r="V18" s="474"/>
      <c r="W18" s="490"/>
      <c r="X18" s="491"/>
      <c r="Y18" s="491"/>
      <c r="Z18" s="491"/>
      <c r="AA18" s="491"/>
      <c r="AB18" s="515"/>
      <c r="AC18" s="389">
        <v>70.2</v>
      </c>
      <c r="AD18" s="390"/>
      <c r="AE18" s="390"/>
      <c r="AF18" s="390"/>
      <c r="AG18" s="475"/>
      <c r="AH18" s="389">
        <v>69.2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1517227</v>
      </c>
      <c r="BO18" s="420"/>
      <c r="BP18" s="420"/>
      <c r="BQ18" s="420"/>
      <c r="BR18" s="420"/>
      <c r="BS18" s="420"/>
      <c r="BT18" s="420"/>
      <c r="BU18" s="421"/>
      <c r="BV18" s="419">
        <v>1490863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2129932</v>
      </c>
      <c r="BO19" s="420"/>
      <c r="BP19" s="420"/>
      <c r="BQ19" s="420"/>
      <c r="BR19" s="420"/>
      <c r="BS19" s="420"/>
      <c r="BT19" s="420"/>
      <c r="BU19" s="421"/>
      <c r="BV19" s="419">
        <v>2244407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1127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1063679</v>
      </c>
      <c r="BO22" s="449"/>
      <c r="BP22" s="449"/>
      <c r="BQ22" s="449"/>
      <c r="BR22" s="449"/>
      <c r="BS22" s="449"/>
      <c r="BT22" s="449"/>
      <c r="BU22" s="450"/>
      <c r="BV22" s="448">
        <v>1080711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1063679</v>
      </c>
      <c r="BO23" s="420"/>
      <c r="BP23" s="420"/>
      <c r="BQ23" s="420"/>
      <c r="BR23" s="420"/>
      <c r="BS23" s="420"/>
      <c r="BT23" s="420"/>
      <c r="BU23" s="421"/>
      <c r="BV23" s="419">
        <v>1080711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7630</v>
      </c>
      <c r="R24" s="373"/>
      <c r="S24" s="373"/>
      <c r="T24" s="373"/>
      <c r="U24" s="373"/>
      <c r="V24" s="374"/>
      <c r="W24" s="462"/>
      <c r="X24" s="399"/>
      <c r="Y24" s="400"/>
      <c r="Z24" s="375" t="s">
        <v>162</v>
      </c>
      <c r="AA24" s="376"/>
      <c r="AB24" s="376"/>
      <c r="AC24" s="376"/>
      <c r="AD24" s="376"/>
      <c r="AE24" s="376"/>
      <c r="AF24" s="376"/>
      <c r="AG24" s="377"/>
      <c r="AH24" s="372">
        <v>57</v>
      </c>
      <c r="AI24" s="373"/>
      <c r="AJ24" s="373"/>
      <c r="AK24" s="373"/>
      <c r="AL24" s="374"/>
      <c r="AM24" s="372">
        <v>168321</v>
      </c>
      <c r="AN24" s="373"/>
      <c r="AO24" s="373"/>
      <c r="AP24" s="373"/>
      <c r="AQ24" s="373"/>
      <c r="AR24" s="374"/>
      <c r="AS24" s="372">
        <v>2953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261135</v>
      </c>
      <c r="BO24" s="420"/>
      <c r="BP24" s="420"/>
      <c r="BQ24" s="420"/>
      <c r="BR24" s="420"/>
      <c r="BS24" s="420"/>
      <c r="BT24" s="420"/>
      <c r="BU24" s="421"/>
      <c r="BV24" s="419">
        <v>283438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6100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2400</v>
      </c>
      <c r="BO25" s="449"/>
      <c r="BP25" s="449"/>
      <c r="BQ25" s="449"/>
      <c r="BR25" s="449"/>
      <c r="BS25" s="449"/>
      <c r="BT25" s="449"/>
      <c r="BU25" s="450"/>
      <c r="BV25" s="448">
        <v>4800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5600</v>
      </c>
      <c r="R26" s="373"/>
      <c r="S26" s="373"/>
      <c r="T26" s="373"/>
      <c r="U26" s="373"/>
      <c r="V26" s="374"/>
      <c r="W26" s="462"/>
      <c r="X26" s="399"/>
      <c r="Y26" s="400"/>
      <c r="Z26" s="375" t="s">
        <v>168</v>
      </c>
      <c r="AA26" s="430"/>
      <c r="AB26" s="430"/>
      <c r="AC26" s="430"/>
      <c r="AD26" s="430"/>
      <c r="AE26" s="430"/>
      <c r="AF26" s="430"/>
      <c r="AG26" s="431"/>
      <c r="AH26" s="372">
        <v>5</v>
      </c>
      <c r="AI26" s="373"/>
      <c r="AJ26" s="373"/>
      <c r="AK26" s="373"/>
      <c r="AL26" s="374"/>
      <c r="AM26" s="372">
        <v>13860</v>
      </c>
      <c r="AN26" s="373"/>
      <c r="AO26" s="373"/>
      <c r="AP26" s="373"/>
      <c r="AQ26" s="373"/>
      <c r="AR26" s="374"/>
      <c r="AS26" s="372">
        <v>2772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3440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17583</v>
      </c>
      <c r="AN27" s="373"/>
      <c r="AO27" s="373"/>
      <c r="AP27" s="373"/>
      <c r="AQ27" s="373"/>
      <c r="AR27" s="374"/>
      <c r="AS27" s="372">
        <v>2931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2700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1501834</v>
      </c>
      <c r="BO28" s="449"/>
      <c r="BP28" s="449"/>
      <c r="BQ28" s="449"/>
      <c r="BR28" s="449"/>
      <c r="BS28" s="449"/>
      <c r="BT28" s="449"/>
      <c r="BU28" s="450"/>
      <c r="BV28" s="448">
        <v>1501736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6</v>
      </c>
      <c r="M29" s="373"/>
      <c r="N29" s="373"/>
      <c r="O29" s="373"/>
      <c r="P29" s="374"/>
      <c r="Q29" s="372">
        <v>2460</v>
      </c>
      <c r="R29" s="373"/>
      <c r="S29" s="373"/>
      <c r="T29" s="373"/>
      <c r="U29" s="373"/>
      <c r="V29" s="374"/>
      <c r="W29" s="463"/>
      <c r="X29" s="464"/>
      <c r="Y29" s="465"/>
      <c r="Z29" s="375" t="s">
        <v>177</v>
      </c>
      <c r="AA29" s="376"/>
      <c r="AB29" s="376"/>
      <c r="AC29" s="376"/>
      <c r="AD29" s="376"/>
      <c r="AE29" s="376"/>
      <c r="AF29" s="376"/>
      <c r="AG29" s="377"/>
      <c r="AH29" s="372">
        <v>63</v>
      </c>
      <c r="AI29" s="373"/>
      <c r="AJ29" s="373"/>
      <c r="AK29" s="373"/>
      <c r="AL29" s="374"/>
      <c r="AM29" s="372">
        <v>185904</v>
      </c>
      <c r="AN29" s="373"/>
      <c r="AO29" s="373"/>
      <c r="AP29" s="373"/>
      <c r="AQ29" s="373"/>
      <c r="AR29" s="374"/>
      <c r="AS29" s="372">
        <v>2951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1199010</v>
      </c>
      <c r="BO30" s="454"/>
      <c r="BP30" s="454"/>
      <c r="BQ30" s="454"/>
      <c r="BR30" s="454"/>
      <c r="BS30" s="454"/>
      <c r="BT30" s="454"/>
      <c r="BU30" s="455"/>
      <c r="BV30" s="453">
        <v>1192401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厚木愛甲環境施設組合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神奈川県後期高齢者医療広域連合（一般会計）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神奈川県後期高齢者医療広域連合（特別会計）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神奈川県町村情報システム共同事業組合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神奈川県市町村職員退職手当組合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u2kCwgzd34FspgTQH9x8loW8BbZHCiQQMwlycf3/HcVBLU/8TI62xpEnWM9HL9qdjOB4isPPIp5rgC34nA5Qqg==" saltValue="5NFH08Vskbv8JirBU+BZO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1260328</v>
      </c>
      <c r="S5" s="677"/>
      <c r="T5" s="677"/>
      <c r="U5" s="677"/>
      <c r="V5" s="677"/>
      <c r="W5" s="677"/>
      <c r="X5" s="677"/>
      <c r="Y5" s="702"/>
      <c r="Z5" s="715">
        <v>49.1</v>
      </c>
      <c r="AA5" s="715"/>
      <c r="AB5" s="715"/>
      <c r="AC5" s="715"/>
      <c r="AD5" s="716">
        <v>1260328</v>
      </c>
      <c r="AE5" s="716"/>
      <c r="AF5" s="716"/>
      <c r="AG5" s="716"/>
      <c r="AH5" s="716"/>
      <c r="AI5" s="716"/>
      <c r="AJ5" s="716"/>
      <c r="AK5" s="716"/>
      <c r="AL5" s="703">
        <v>69.599999999999994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1260328</v>
      </c>
      <c r="BH5" s="622"/>
      <c r="BI5" s="622"/>
      <c r="BJ5" s="622"/>
      <c r="BK5" s="622"/>
      <c r="BL5" s="622"/>
      <c r="BM5" s="622"/>
      <c r="BN5" s="623"/>
      <c r="BO5" s="659">
        <v>100</v>
      </c>
      <c r="BP5" s="659"/>
      <c r="BQ5" s="659"/>
      <c r="BR5" s="659"/>
      <c r="BS5" s="660" t="s">
        <v>122</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22268</v>
      </c>
      <c r="S6" s="622"/>
      <c r="T6" s="622"/>
      <c r="U6" s="622"/>
      <c r="V6" s="622"/>
      <c r="W6" s="622"/>
      <c r="X6" s="622"/>
      <c r="Y6" s="623"/>
      <c r="Z6" s="659">
        <v>0.9</v>
      </c>
      <c r="AA6" s="659"/>
      <c r="AB6" s="659"/>
      <c r="AC6" s="659"/>
      <c r="AD6" s="660">
        <v>22268</v>
      </c>
      <c r="AE6" s="660"/>
      <c r="AF6" s="660"/>
      <c r="AG6" s="660"/>
      <c r="AH6" s="660"/>
      <c r="AI6" s="660"/>
      <c r="AJ6" s="660"/>
      <c r="AK6" s="660"/>
      <c r="AL6" s="624">
        <v>1.2</v>
      </c>
      <c r="AM6" s="625"/>
      <c r="AN6" s="625"/>
      <c r="AO6" s="661"/>
      <c r="AP6" s="618" t="s">
        <v>221</v>
      </c>
      <c r="AQ6" s="619"/>
      <c r="AR6" s="619"/>
      <c r="AS6" s="619"/>
      <c r="AT6" s="619"/>
      <c r="AU6" s="619"/>
      <c r="AV6" s="619"/>
      <c r="AW6" s="619"/>
      <c r="AX6" s="619"/>
      <c r="AY6" s="619"/>
      <c r="AZ6" s="619"/>
      <c r="BA6" s="619"/>
      <c r="BB6" s="619"/>
      <c r="BC6" s="619"/>
      <c r="BD6" s="619"/>
      <c r="BE6" s="619"/>
      <c r="BF6" s="620"/>
      <c r="BG6" s="621">
        <v>1260328</v>
      </c>
      <c r="BH6" s="622"/>
      <c r="BI6" s="622"/>
      <c r="BJ6" s="622"/>
      <c r="BK6" s="622"/>
      <c r="BL6" s="622"/>
      <c r="BM6" s="622"/>
      <c r="BN6" s="623"/>
      <c r="BO6" s="659">
        <v>100</v>
      </c>
      <c r="BP6" s="659"/>
      <c r="BQ6" s="659"/>
      <c r="BR6" s="659"/>
      <c r="BS6" s="660" t="s">
        <v>122</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67536</v>
      </c>
      <c r="CS6" s="622"/>
      <c r="CT6" s="622"/>
      <c r="CU6" s="622"/>
      <c r="CV6" s="622"/>
      <c r="CW6" s="622"/>
      <c r="CX6" s="622"/>
      <c r="CY6" s="623"/>
      <c r="CZ6" s="703">
        <v>2.8</v>
      </c>
      <c r="DA6" s="685"/>
      <c r="DB6" s="685"/>
      <c r="DC6" s="705"/>
      <c r="DD6" s="627" t="s">
        <v>122</v>
      </c>
      <c r="DE6" s="622"/>
      <c r="DF6" s="622"/>
      <c r="DG6" s="622"/>
      <c r="DH6" s="622"/>
      <c r="DI6" s="622"/>
      <c r="DJ6" s="622"/>
      <c r="DK6" s="622"/>
      <c r="DL6" s="622"/>
      <c r="DM6" s="622"/>
      <c r="DN6" s="622"/>
      <c r="DO6" s="622"/>
      <c r="DP6" s="623"/>
      <c r="DQ6" s="627">
        <v>67536</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117</v>
      </c>
      <c r="S7" s="622"/>
      <c r="T7" s="622"/>
      <c r="U7" s="622"/>
      <c r="V7" s="622"/>
      <c r="W7" s="622"/>
      <c r="X7" s="622"/>
      <c r="Y7" s="623"/>
      <c r="Z7" s="659">
        <v>0</v>
      </c>
      <c r="AA7" s="659"/>
      <c r="AB7" s="659"/>
      <c r="AC7" s="659"/>
      <c r="AD7" s="660">
        <v>117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152633</v>
      </c>
      <c r="BH7" s="622"/>
      <c r="BI7" s="622"/>
      <c r="BJ7" s="622"/>
      <c r="BK7" s="622"/>
      <c r="BL7" s="622"/>
      <c r="BM7" s="622"/>
      <c r="BN7" s="623"/>
      <c r="BO7" s="659">
        <v>12.1</v>
      </c>
      <c r="BP7" s="659"/>
      <c r="BQ7" s="659"/>
      <c r="BR7" s="659"/>
      <c r="BS7" s="660" t="s">
        <v>122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535962</v>
      </c>
      <c r="CS7" s="622"/>
      <c r="CT7" s="622"/>
      <c r="CU7" s="622"/>
      <c r="CV7" s="622"/>
      <c r="CW7" s="622"/>
      <c r="CX7" s="622"/>
      <c r="CY7" s="623"/>
      <c r="CZ7" s="659">
        <v>22</v>
      </c>
      <c r="DA7" s="659"/>
      <c r="DB7" s="659"/>
      <c r="DC7" s="659"/>
      <c r="DD7" s="627">
        <v>38521</v>
      </c>
      <c r="DE7" s="622"/>
      <c r="DF7" s="622"/>
      <c r="DG7" s="622"/>
      <c r="DH7" s="622"/>
      <c r="DI7" s="622"/>
      <c r="DJ7" s="622"/>
      <c r="DK7" s="622"/>
      <c r="DL7" s="622"/>
      <c r="DM7" s="622"/>
      <c r="DN7" s="622"/>
      <c r="DO7" s="622"/>
      <c r="DP7" s="623"/>
      <c r="DQ7" s="627">
        <v>511625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2916</v>
      </c>
      <c r="S8" s="622"/>
      <c r="T8" s="622"/>
      <c r="U8" s="622"/>
      <c r="V8" s="622"/>
      <c r="W8" s="622"/>
      <c r="X8" s="622"/>
      <c r="Y8" s="623"/>
      <c r="Z8" s="659">
        <v>0.1</v>
      </c>
      <c r="AA8" s="659"/>
      <c r="AB8" s="659"/>
      <c r="AC8" s="659"/>
      <c r="AD8" s="660">
        <v>2916</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5378</v>
      </c>
      <c r="BH8" s="622"/>
      <c r="BI8" s="622"/>
      <c r="BJ8" s="622"/>
      <c r="BK8" s="622"/>
      <c r="BL8" s="622"/>
      <c r="BM8" s="622"/>
      <c r="BN8" s="623"/>
      <c r="BO8" s="659">
        <v>0.4</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462299</v>
      </c>
      <c r="CS8" s="622"/>
      <c r="CT8" s="622"/>
      <c r="CU8" s="622"/>
      <c r="CV8" s="622"/>
      <c r="CW8" s="622"/>
      <c r="CX8" s="622"/>
      <c r="CY8" s="623"/>
      <c r="CZ8" s="659">
        <v>19</v>
      </c>
      <c r="DA8" s="659"/>
      <c r="DB8" s="659"/>
      <c r="DC8" s="659"/>
      <c r="DD8" s="627">
        <v>166</v>
      </c>
      <c r="DE8" s="622"/>
      <c r="DF8" s="622"/>
      <c r="DG8" s="622"/>
      <c r="DH8" s="622"/>
      <c r="DI8" s="622"/>
      <c r="DJ8" s="622"/>
      <c r="DK8" s="622"/>
      <c r="DL8" s="622"/>
      <c r="DM8" s="622"/>
      <c r="DN8" s="622"/>
      <c r="DO8" s="622"/>
      <c r="DP8" s="623"/>
      <c r="DQ8" s="627">
        <v>294190</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3213</v>
      </c>
      <c r="S9" s="622"/>
      <c r="T9" s="622"/>
      <c r="U9" s="622"/>
      <c r="V9" s="622"/>
      <c r="W9" s="622"/>
      <c r="X9" s="622"/>
      <c r="Y9" s="623"/>
      <c r="Z9" s="659">
        <v>0.1</v>
      </c>
      <c r="AA9" s="659"/>
      <c r="AB9" s="659"/>
      <c r="AC9" s="659"/>
      <c r="AD9" s="660">
        <v>3213</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135817</v>
      </c>
      <c r="BH9" s="622"/>
      <c r="BI9" s="622"/>
      <c r="BJ9" s="622"/>
      <c r="BK9" s="622"/>
      <c r="BL9" s="622"/>
      <c r="BM9" s="622"/>
      <c r="BN9" s="623"/>
      <c r="BO9" s="659">
        <v>10.8</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218278</v>
      </c>
      <c r="CS9" s="622"/>
      <c r="CT9" s="622"/>
      <c r="CU9" s="622"/>
      <c r="CV9" s="622"/>
      <c r="CW9" s="622"/>
      <c r="CX9" s="622"/>
      <c r="CY9" s="623"/>
      <c r="CZ9" s="659">
        <v>9</v>
      </c>
      <c r="DA9" s="659"/>
      <c r="DB9" s="659"/>
      <c r="DC9" s="659"/>
      <c r="DD9" s="627">
        <v>18390</v>
      </c>
      <c r="DE9" s="622"/>
      <c r="DF9" s="622"/>
      <c r="DG9" s="622"/>
      <c r="DH9" s="622"/>
      <c r="DI9" s="622"/>
      <c r="DJ9" s="622"/>
      <c r="DK9" s="622"/>
      <c r="DL9" s="622"/>
      <c r="DM9" s="622"/>
      <c r="DN9" s="622"/>
      <c r="DO9" s="622"/>
      <c r="DP9" s="623"/>
      <c r="DQ9" s="627">
        <v>173545</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8184</v>
      </c>
      <c r="BH10" s="622"/>
      <c r="BI10" s="622"/>
      <c r="BJ10" s="622"/>
      <c r="BK10" s="622"/>
      <c r="BL10" s="622"/>
      <c r="BM10" s="622"/>
      <c r="BN10" s="623"/>
      <c r="BO10" s="659">
        <v>0.6</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74330</v>
      </c>
      <c r="S11" s="622"/>
      <c r="T11" s="622"/>
      <c r="U11" s="622"/>
      <c r="V11" s="622"/>
      <c r="W11" s="622"/>
      <c r="X11" s="622"/>
      <c r="Y11" s="623"/>
      <c r="Z11" s="624">
        <v>2.9</v>
      </c>
      <c r="AA11" s="625"/>
      <c r="AB11" s="625"/>
      <c r="AC11" s="626"/>
      <c r="AD11" s="627">
        <v>74330</v>
      </c>
      <c r="AE11" s="622"/>
      <c r="AF11" s="622"/>
      <c r="AG11" s="622"/>
      <c r="AH11" s="622"/>
      <c r="AI11" s="622"/>
      <c r="AJ11" s="622"/>
      <c r="AK11" s="623"/>
      <c r="AL11" s="624">
        <v>4.0999999999999996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3254</v>
      </c>
      <c r="BH11" s="622"/>
      <c r="BI11" s="622"/>
      <c r="BJ11" s="622"/>
      <c r="BK11" s="622"/>
      <c r="BL11" s="622"/>
      <c r="BM11" s="622"/>
      <c r="BN11" s="623"/>
      <c r="BO11" s="659">
        <v>0.3</v>
      </c>
      <c r="BP11" s="659"/>
      <c r="BQ11" s="659"/>
      <c r="BR11" s="659"/>
      <c r="BS11" s="660" t="s">
        <v>122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143474</v>
      </c>
      <c r="CS11" s="622"/>
      <c r="CT11" s="622"/>
      <c r="CU11" s="622"/>
      <c r="CV11" s="622"/>
      <c r="CW11" s="622"/>
      <c r="CX11" s="622"/>
      <c r="CY11" s="623"/>
      <c r="CZ11" s="659">
        <v>5.9</v>
      </c>
      <c r="DA11" s="659"/>
      <c r="DB11" s="659"/>
      <c r="DC11" s="659"/>
      <c r="DD11" s="627">
        <v>92431</v>
      </c>
      <c r="DE11" s="622"/>
      <c r="DF11" s="622"/>
      <c r="DG11" s="622"/>
      <c r="DH11" s="622"/>
      <c r="DI11" s="622"/>
      <c r="DJ11" s="622"/>
      <c r="DK11" s="622"/>
      <c r="DL11" s="622"/>
      <c r="DM11" s="622"/>
      <c r="DN11" s="622"/>
      <c r="DO11" s="622"/>
      <c r="DP11" s="623"/>
      <c r="DQ11" s="627">
        <v>47014</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16136</v>
      </c>
      <c r="S12" s="622"/>
      <c r="T12" s="622"/>
      <c r="U12" s="622"/>
      <c r="V12" s="622"/>
      <c r="W12" s="622"/>
      <c r="X12" s="622"/>
      <c r="Y12" s="623"/>
      <c r="Z12" s="659">
        <v>0.6</v>
      </c>
      <c r="AA12" s="659"/>
      <c r="AB12" s="659"/>
      <c r="AC12" s="659"/>
      <c r="AD12" s="660">
        <v>16136</v>
      </c>
      <c r="AE12" s="660"/>
      <c r="AF12" s="660"/>
      <c r="AG12" s="660"/>
      <c r="AH12" s="660"/>
      <c r="AI12" s="660"/>
      <c r="AJ12" s="660"/>
      <c r="AK12" s="660"/>
      <c r="AL12" s="624">
        <v>0.9</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1093815</v>
      </c>
      <c r="BH12" s="622"/>
      <c r="BI12" s="622"/>
      <c r="BJ12" s="622"/>
      <c r="BK12" s="622"/>
      <c r="BL12" s="622"/>
      <c r="BM12" s="622"/>
      <c r="BN12" s="623"/>
      <c r="BO12" s="659">
        <v>86.8</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157593</v>
      </c>
      <c r="CS12" s="622"/>
      <c r="CT12" s="622"/>
      <c r="CU12" s="622"/>
      <c r="CV12" s="622"/>
      <c r="CW12" s="622"/>
      <c r="CX12" s="622"/>
      <c r="CY12" s="623"/>
      <c r="CZ12" s="659">
        <v>6.5</v>
      </c>
      <c r="DA12" s="659"/>
      <c r="DB12" s="659"/>
      <c r="DC12" s="659"/>
      <c r="DD12" s="627">
        <v>17310</v>
      </c>
      <c r="DE12" s="622"/>
      <c r="DF12" s="622"/>
      <c r="DG12" s="622"/>
      <c r="DH12" s="622"/>
      <c r="DI12" s="622"/>
      <c r="DJ12" s="622"/>
      <c r="DK12" s="622"/>
      <c r="DL12" s="622"/>
      <c r="DM12" s="622"/>
      <c r="DN12" s="622"/>
      <c r="DO12" s="622"/>
      <c r="DP12" s="623"/>
      <c r="DQ12" s="627">
        <v>113702</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177101</v>
      </c>
      <c r="BH13" s="622"/>
      <c r="BI13" s="622"/>
      <c r="BJ13" s="622"/>
      <c r="BK13" s="622"/>
      <c r="BL13" s="622"/>
      <c r="BM13" s="622"/>
      <c r="BN13" s="623"/>
      <c r="BO13" s="659">
        <v>14.1</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358473</v>
      </c>
      <c r="CS13" s="622"/>
      <c r="CT13" s="622"/>
      <c r="CU13" s="622"/>
      <c r="CV13" s="622"/>
      <c r="CW13" s="622"/>
      <c r="CX13" s="622"/>
      <c r="CY13" s="623"/>
      <c r="CZ13" s="659">
        <v>14.7</v>
      </c>
      <c r="DA13" s="659"/>
      <c r="DB13" s="659"/>
      <c r="DC13" s="659"/>
      <c r="DD13" s="627">
        <v>143420</v>
      </c>
      <c r="DE13" s="622"/>
      <c r="DF13" s="622"/>
      <c r="DG13" s="622"/>
      <c r="DH13" s="622"/>
      <c r="DI13" s="622"/>
      <c r="DJ13" s="622"/>
      <c r="DK13" s="622"/>
      <c r="DL13" s="622"/>
      <c r="DM13" s="622"/>
      <c r="DN13" s="622"/>
      <c r="DO13" s="622"/>
      <c r="DP13" s="623"/>
      <c r="DQ13" s="627">
        <v>311239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88</v>
      </c>
      <c r="S14" s="622"/>
      <c r="T14" s="622"/>
      <c r="U14" s="622"/>
      <c r="V14" s="622"/>
      <c r="W14" s="622"/>
      <c r="X14" s="622"/>
      <c r="Y14" s="623"/>
      <c r="Z14" s="659">
        <v>0</v>
      </c>
      <c r="AA14" s="659"/>
      <c r="AB14" s="659"/>
      <c r="AC14" s="659"/>
      <c r="AD14" s="660">
        <v>88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10982</v>
      </c>
      <c r="BH14" s="622"/>
      <c r="BI14" s="622"/>
      <c r="BJ14" s="622"/>
      <c r="BK14" s="622"/>
      <c r="BL14" s="622"/>
      <c r="BM14" s="622"/>
      <c r="BN14" s="623"/>
      <c r="BO14" s="659">
        <v>0.9</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162203</v>
      </c>
      <c r="CS14" s="622"/>
      <c r="CT14" s="622"/>
      <c r="CU14" s="622"/>
      <c r="CV14" s="622"/>
      <c r="CW14" s="622"/>
      <c r="CX14" s="622"/>
      <c r="CY14" s="623"/>
      <c r="CZ14" s="659">
        <v>6.7</v>
      </c>
      <c r="DA14" s="659"/>
      <c r="DB14" s="659"/>
      <c r="DC14" s="659"/>
      <c r="DD14" s="627">
        <v>2285</v>
      </c>
      <c r="DE14" s="622"/>
      <c r="DF14" s="622"/>
      <c r="DG14" s="622"/>
      <c r="DH14" s="622"/>
      <c r="DI14" s="622"/>
      <c r="DJ14" s="622"/>
      <c r="DK14" s="622"/>
      <c r="DL14" s="622"/>
      <c r="DM14" s="622"/>
      <c r="DN14" s="622"/>
      <c r="DO14" s="622"/>
      <c r="DP14" s="623"/>
      <c r="DQ14" s="627">
        <v>159444</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2898</v>
      </c>
      <c r="BH15" s="622"/>
      <c r="BI15" s="622"/>
      <c r="BJ15" s="622"/>
      <c r="BK15" s="622"/>
      <c r="BL15" s="622"/>
      <c r="BM15" s="622"/>
      <c r="BN15" s="623"/>
      <c r="BO15" s="659">
        <v>0.2</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280424</v>
      </c>
      <c r="CS15" s="622"/>
      <c r="CT15" s="622"/>
      <c r="CU15" s="622"/>
      <c r="CV15" s="622"/>
      <c r="CW15" s="622"/>
      <c r="CX15" s="622"/>
      <c r="CY15" s="623"/>
      <c r="CZ15" s="659">
        <v>11.5</v>
      </c>
      <c r="DA15" s="659"/>
      <c r="DB15" s="659"/>
      <c r="DC15" s="659"/>
      <c r="DD15" s="627">
        <v>1025</v>
      </c>
      <c r="DE15" s="622"/>
      <c r="DF15" s="622"/>
      <c r="DG15" s="622"/>
      <c r="DH15" s="622"/>
      <c r="DI15" s="622"/>
      <c r="DJ15" s="622"/>
      <c r="DK15" s="622"/>
      <c r="DL15" s="622"/>
      <c r="DM15" s="622"/>
      <c r="DN15" s="622"/>
      <c r="DO15" s="622"/>
      <c r="DP15" s="623"/>
      <c r="DQ15" s="627">
        <v>272859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2720</v>
      </c>
      <c r="S16" s="622"/>
      <c r="T16" s="622"/>
      <c r="U16" s="622"/>
      <c r="V16" s="622"/>
      <c r="W16" s="622"/>
      <c r="X16" s="622"/>
      <c r="Y16" s="623"/>
      <c r="Z16" s="659">
        <v>0.1</v>
      </c>
      <c r="AA16" s="659"/>
      <c r="AB16" s="659"/>
      <c r="AC16" s="659"/>
      <c r="AD16" s="660">
        <v>2720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9281</v>
      </c>
      <c r="S17" s="622"/>
      <c r="T17" s="622"/>
      <c r="U17" s="622"/>
      <c r="V17" s="622"/>
      <c r="W17" s="622"/>
      <c r="X17" s="622"/>
      <c r="Y17" s="623"/>
      <c r="Z17" s="659">
        <v>0.4</v>
      </c>
      <c r="AA17" s="659"/>
      <c r="AB17" s="659"/>
      <c r="AC17" s="659"/>
      <c r="AD17" s="660">
        <v>9281</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47827</v>
      </c>
      <c r="CS17" s="622"/>
      <c r="CT17" s="622"/>
      <c r="CU17" s="622"/>
      <c r="CV17" s="622"/>
      <c r="CW17" s="622"/>
      <c r="CX17" s="622"/>
      <c r="CY17" s="623"/>
      <c r="CZ17" s="659">
        <v>2</v>
      </c>
      <c r="DA17" s="659"/>
      <c r="DB17" s="659"/>
      <c r="DC17" s="659"/>
      <c r="DD17" s="627" t="s">
        <v>122</v>
      </c>
      <c r="DE17" s="622"/>
      <c r="DF17" s="622"/>
      <c r="DG17" s="622"/>
      <c r="DH17" s="622"/>
      <c r="DI17" s="622"/>
      <c r="DJ17" s="622"/>
      <c r="DK17" s="622"/>
      <c r="DL17" s="622"/>
      <c r="DM17" s="622"/>
      <c r="DN17" s="622"/>
      <c r="DO17" s="622"/>
      <c r="DP17" s="623"/>
      <c r="DQ17" s="627">
        <v>47827</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1970</v>
      </c>
      <c r="S18" s="622"/>
      <c r="T18" s="622"/>
      <c r="U18" s="622"/>
      <c r="V18" s="622"/>
      <c r="W18" s="622"/>
      <c r="X18" s="622"/>
      <c r="Y18" s="623"/>
      <c r="Z18" s="659">
        <v>0.1</v>
      </c>
      <c r="AA18" s="659"/>
      <c r="AB18" s="659"/>
      <c r="AC18" s="659"/>
      <c r="AD18" s="660">
        <v>1970</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1970</v>
      </c>
      <c r="S19" s="622"/>
      <c r="T19" s="622"/>
      <c r="U19" s="622"/>
      <c r="V19" s="622"/>
      <c r="W19" s="622"/>
      <c r="X19" s="622"/>
      <c r="Y19" s="623"/>
      <c r="Z19" s="659">
        <v>0.1</v>
      </c>
      <c r="AA19" s="659"/>
      <c r="AB19" s="659"/>
      <c r="AC19" s="659"/>
      <c r="AD19" s="660">
        <v>1970</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2434069</v>
      </c>
      <c r="CS20" s="622"/>
      <c r="CT20" s="622"/>
      <c r="CU20" s="622"/>
      <c r="CV20" s="622"/>
      <c r="CW20" s="622"/>
      <c r="CX20" s="622"/>
      <c r="CY20" s="623"/>
      <c r="CZ20" s="659">
        <v>100</v>
      </c>
      <c r="DA20" s="659"/>
      <c r="DB20" s="659"/>
      <c r="DC20" s="659"/>
      <c r="DD20" s="627">
        <v>313548</v>
      </c>
      <c r="DE20" s="622"/>
      <c r="DF20" s="622"/>
      <c r="DG20" s="622"/>
      <c r="DH20" s="622"/>
      <c r="DI20" s="622"/>
      <c r="DJ20" s="622"/>
      <c r="DK20" s="622"/>
      <c r="DL20" s="622"/>
      <c r="DM20" s="622"/>
      <c r="DN20" s="622"/>
      <c r="DO20" s="622"/>
      <c r="DP20" s="623"/>
      <c r="DQ20" s="627">
        <v>1998981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448014</v>
      </c>
      <c r="S21" s="622"/>
      <c r="T21" s="622"/>
      <c r="U21" s="622"/>
      <c r="V21" s="622"/>
      <c r="W21" s="622"/>
      <c r="X21" s="622"/>
      <c r="Y21" s="623"/>
      <c r="Z21" s="659">
        <v>17.5</v>
      </c>
      <c r="AA21" s="659"/>
      <c r="AB21" s="659"/>
      <c r="AC21" s="659"/>
      <c r="AD21" s="660">
        <v>399775</v>
      </c>
      <c r="AE21" s="660"/>
      <c r="AF21" s="660"/>
      <c r="AG21" s="660"/>
      <c r="AH21" s="660"/>
      <c r="AI21" s="660"/>
      <c r="AJ21" s="660"/>
      <c r="AK21" s="660"/>
      <c r="AL21" s="624">
        <v>22.1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399775</v>
      </c>
      <c r="S22" s="622"/>
      <c r="T22" s="622"/>
      <c r="U22" s="622"/>
      <c r="V22" s="622"/>
      <c r="W22" s="622"/>
      <c r="X22" s="622"/>
      <c r="Y22" s="623"/>
      <c r="Z22" s="659">
        <v>15.6</v>
      </c>
      <c r="AA22" s="659"/>
      <c r="AB22" s="659"/>
      <c r="AC22" s="659"/>
      <c r="AD22" s="660">
        <v>399775</v>
      </c>
      <c r="AE22" s="660"/>
      <c r="AF22" s="660"/>
      <c r="AG22" s="660"/>
      <c r="AH22" s="660"/>
      <c r="AI22" s="660"/>
      <c r="AJ22" s="660"/>
      <c r="AK22" s="660"/>
      <c r="AL22" s="624">
        <v>22.1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48239</v>
      </c>
      <c r="S23" s="622"/>
      <c r="T23" s="622"/>
      <c r="U23" s="622"/>
      <c r="V23" s="622"/>
      <c r="W23" s="622"/>
      <c r="X23" s="622"/>
      <c r="Y23" s="623"/>
      <c r="Z23" s="659">
        <v>1.9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901897</v>
      </c>
      <c r="CS24" s="677"/>
      <c r="CT24" s="677"/>
      <c r="CU24" s="677"/>
      <c r="CV24" s="677"/>
      <c r="CW24" s="677"/>
      <c r="CX24" s="677"/>
      <c r="CY24" s="702"/>
      <c r="CZ24" s="703">
        <v>37.1</v>
      </c>
      <c r="DA24" s="685"/>
      <c r="DB24" s="685"/>
      <c r="DC24" s="705"/>
      <c r="DD24" s="701">
        <v>786800</v>
      </c>
      <c r="DE24" s="677"/>
      <c r="DF24" s="677"/>
      <c r="DG24" s="677"/>
      <c r="DH24" s="677"/>
      <c r="DI24" s="677"/>
      <c r="DJ24" s="677"/>
      <c r="DK24" s="702"/>
      <c r="DL24" s="701">
        <v>765561</v>
      </c>
      <c r="DM24" s="677"/>
      <c r="DN24" s="677"/>
      <c r="DO24" s="677"/>
      <c r="DP24" s="677"/>
      <c r="DQ24" s="677"/>
      <c r="DR24" s="677"/>
      <c r="DS24" s="677"/>
      <c r="DT24" s="677"/>
      <c r="DU24" s="677"/>
      <c r="DV24" s="702"/>
      <c r="DW24" s="703">
        <v>41.6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1841381</v>
      </c>
      <c r="S25" s="622"/>
      <c r="T25" s="622"/>
      <c r="U25" s="622"/>
      <c r="V25" s="622"/>
      <c r="W25" s="622"/>
      <c r="X25" s="622"/>
      <c r="Y25" s="623"/>
      <c r="Z25" s="659">
        <v>71.8</v>
      </c>
      <c r="AA25" s="659"/>
      <c r="AB25" s="659"/>
      <c r="AC25" s="659"/>
      <c r="AD25" s="660">
        <v>1793142</v>
      </c>
      <c r="AE25" s="660"/>
      <c r="AF25" s="660"/>
      <c r="AG25" s="660"/>
      <c r="AH25" s="660"/>
      <c r="AI25" s="660"/>
      <c r="AJ25" s="660"/>
      <c r="AK25" s="660"/>
      <c r="AL25" s="624">
        <v>99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695783</v>
      </c>
      <c r="CS25" s="634"/>
      <c r="CT25" s="634"/>
      <c r="CU25" s="634"/>
      <c r="CV25" s="634"/>
      <c r="CW25" s="634"/>
      <c r="CX25" s="634"/>
      <c r="CY25" s="635"/>
      <c r="CZ25" s="624">
        <v>28.6</v>
      </c>
      <c r="DA25" s="636"/>
      <c r="DB25" s="636"/>
      <c r="DC25" s="637"/>
      <c r="DD25" s="627">
        <v>668160</v>
      </c>
      <c r="DE25" s="634"/>
      <c r="DF25" s="634"/>
      <c r="DG25" s="634"/>
      <c r="DH25" s="634"/>
      <c r="DI25" s="634"/>
      <c r="DJ25" s="634"/>
      <c r="DK25" s="635"/>
      <c r="DL25" s="627">
        <v>667811</v>
      </c>
      <c r="DM25" s="634"/>
      <c r="DN25" s="634"/>
      <c r="DO25" s="634"/>
      <c r="DP25" s="634"/>
      <c r="DQ25" s="634"/>
      <c r="DR25" s="634"/>
      <c r="DS25" s="634"/>
      <c r="DT25" s="634"/>
      <c r="DU25" s="634"/>
      <c r="DV25" s="635"/>
      <c r="DW25" s="624">
        <v>36.299999999999997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354089</v>
      </c>
      <c r="CS26" s="622"/>
      <c r="CT26" s="622"/>
      <c r="CU26" s="622"/>
      <c r="CV26" s="622"/>
      <c r="CW26" s="622"/>
      <c r="CX26" s="622"/>
      <c r="CY26" s="623"/>
      <c r="CZ26" s="624">
        <v>14.5</v>
      </c>
      <c r="DA26" s="636"/>
      <c r="DB26" s="636"/>
      <c r="DC26" s="637"/>
      <c r="DD26" s="627">
        <v>338786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9217</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1260328</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158287</v>
      </c>
      <c r="CS27" s="634"/>
      <c r="CT27" s="634"/>
      <c r="CU27" s="634"/>
      <c r="CV27" s="634"/>
      <c r="CW27" s="634"/>
      <c r="CX27" s="634"/>
      <c r="CY27" s="635"/>
      <c r="CZ27" s="624">
        <v>6.5</v>
      </c>
      <c r="DA27" s="636"/>
      <c r="DB27" s="636"/>
      <c r="DC27" s="637"/>
      <c r="DD27" s="627">
        <v>70813</v>
      </c>
      <c r="DE27" s="634"/>
      <c r="DF27" s="634"/>
      <c r="DG27" s="634"/>
      <c r="DH27" s="634"/>
      <c r="DI27" s="634"/>
      <c r="DJ27" s="634"/>
      <c r="DK27" s="635"/>
      <c r="DL27" s="627">
        <v>49923</v>
      </c>
      <c r="DM27" s="634"/>
      <c r="DN27" s="634"/>
      <c r="DO27" s="634"/>
      <c r="DP27" s="634"/>
      <c r="DQ27" s="634"/>
      <c r="DR27" s="634"/>
      <c r="DS27" s="634"/>
      <c r="DT27" s="634"/>
      <c r="DU27" s="634"/>
      <c r="DV27" s="635"/>
      <c r="DW27" s="624">
        <v>2.7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59404</v>
      </c>
      <c r="S28" s="622"/>
      <c r="T28" s="622"/>
      <c r="U28" s="622"/>
      <c r="V28" s="622"/>
      <c r="W28" s="622"/>
      <c r="X28" s="622"/>
      <c r="Y28" s="623"/>
      <c r="Z28" s="659">
        <v>2.2999999999999998</v>
      </c>
      <c r="AA28" s="659"/>
      <c r="AB28" s="659"/>
      <c r="AC28" s="659"/>
      <c r="AD28" s="660">
        <v>2836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47827</v>
      </c>
      <c r="CS28" s="622"/>
      <c r="CT28" s="622"/>
      <c r="CU28" s="622"/>
      <c r="CV28" s="622"/>
      <c r="CW28" s="622"/>
      <c r="CX28" s="622"/>
      <c r="CY28" s="623"/>
      <c r="CZ28" s="624">
        <v>2</v>
      </c>
      <c r="DA28" s="636"/>
      <c r="DB28" s="636"/>
      <c r="DC28" s="637"/>
      <c r="DD28" s="627">
        <v>47827</v>
      </c>
      <c r="DE28" s="622"/>
      <c r="DF28" s="622"/>
      <c r="DG28" s="622"/>
      <c r="DH28" s="622"/>
      <c r="DI28" s="622"/>
      <c r="DJ28" s="622"/>
      <c r="DK28" s="623"/>
      <c r="DL28" s="627">
        <v>47827</v>
      </c>
      <c r="DM28" s="622"/>
      <c r="DN28" s="622"/>
      <c r="DO28" s="622"/>
      <c r="DP28" s="622"/>
      <c r="DQ28" s="622"/>
      <c r="DR28" s="622"/>
      <c r="DS28" s="622"/>
      <c r="DT28" s="622"/>
      <c r="DU28" s="622"/>
      <c r="DV28" s="623"/>
      <c r="DW28" s="624">
        <v>2.6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15593</v>
      </c>
      <c r="S29" s="622"/>
      <c r="T29" s="622"/>
      <c r="U29" s="622"/>
      <c r="V29" s="622"/>
      <c r="W29" s="622"/>
      <c r="X29" s="622"/>
      <c r="Y29" s="623"/>
      <c r="Z29" s="659">
        <v>0.6</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47827</v>
      </c>
      <c r="CS29" s="634"/>
      <c r="CT29" s="634"/>
      <c r="CU29" s="634"/>
      <c r="CV29" s="634"/>
      <c r="CW29" s="634"/>
      <c r="CX29" s="634"/>
      <c r="CY29" s="635"/>
      <c r="CZ29" s="624">
        <v>2</v>
      </c>
      <c r="DA29" s="636"/>
      <c r="DB29" s="636"/>
      <c r="DC29" s="637"/>
      <c r="DD29" s="627">
        <v>47827</v>
      </c>
      <c r="DE29" s="634"/>
      <c r="DF29" s="634"/>
      <c r="DG29" s="634"/>
      <c r="DH29" s="634"/>
      <c r="DI29" s="634"/>
      <c r="DJ29" s="634"/>
      <c r="DK29" s="635"/>
      <c r="DL29" s="627">
        <v>47827</v>
      </c>
      <c r="DM29" s="634"/>
      <c r="DN29" s="634"/>
      <c r="DO29" s="634"/>
      <c r="DP29" s="634"/>
      <c r="DQ29" s="634"/>
      <c r="DR29" s="634"/>
      <c r="DS29" s="634"/>
      <c r="DT29" s="634"/>
      <c r="DU29" s="634"/>
      <c r="DV29" s="635"/>
      <c r="DW29" s="624">
        <v>2.6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166199</v>
      </c>
      <c r="S30" s="622"/>
      <c r="T30" s="622"/>
      <c r="U30" s="622"/>
      <c r="V30" s="622"/>
      <c r="W30" s="622"/>
      <c r="X30" s="622"/>
      <c r="Y30" s="623"/>
      <c r="Z30" s="659">
        <v>6.5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46832</v>
      </c>
      <c r="CS30" s="622"/>
      <c r="CT30" s="622"/>
      <c r="CU30" s="622"/>
      <c r="CV30" s="622"/>
      <c r="CW30" s="622"/>
      <c r="CX30" s="622"/>
      <c r="CY30" s="623"/>
      <c r="CZ30" s="624">
        <v>1.9</v>
      </c>
      <c r="DA30" s="636"/>
      <c r="DB30" s="636"/>
      <c r="DC30" s="637"/>
      <c r="DD30" s="627">
        <v>46832</v>
      </c>
      <c r="DE30" s="622"/>
      <c r="DF30" s="622"/>
      <c r="DG30" s="622"/>
      <c r="DH30" s="622"/>
      <c r="DI30" s="622"/>
      <c r="DJ30" s="622"/>
      <c r="DK30" s="623"/>
      <c r="DL30" s="627">
        <v>46832</v>
      </c>
      <c r="DM30" s="622"/>
      <c r="DN30" s="622"/>
      <c r="DO30" s="622"/>
      <c r="DP30" s="622"/>
      <c r="DQ30" s="622"/>
      <c r="DR30" s="622"/>
      <c r="DS30" s="622"/>
      <c r="DT30" s="622"/>
      <c r="DU30" s="622"/>
      <c r="DV30" s="623"/>
      <c r="DW30" s="624">
        <v>2.5</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99.8</v>
      </c>
      <c r="BH31" s="684"/>
      <c r="BI31" s="684"/>
      <c r="BJ31" s="684"/>
      <c r="BK31" s="684"/>
      <c r="BL31" s="684"/>
      <c r="BM31" s="685">
        <v>99.7</v>
      </c>
      <c r="BN31" s="684"/>
      <c r="BO31" s="684"/>
      <c r="BP31" s="684"/>
      <c r="BQ31" s="686"/>
      <c r="BR31" s="683">
        <v>99.9</v>
      </c>
      <c r="BS31" s="684"/>
      <c r="BT31" s="684"/>
      <c r="BU31" s="684"/>
      <c r="BV31" s="684"/>
      <c r="BW31" s="684"/>
      <c r="BX31" s="685">
        <v>99.7</v>
      </c>
      <c r="BY31" s="684"/>
      <c r="BZ31" s="684"/>
      <c r="CA31" s="684"/>
      <c r="CB31" s="686"/>
      <c r="CD31" s="642"/>
      <c r="CE31" s="643"/>
      <c r="CF31" s="618" t="s">
        <v>300</v>
      </c>
      <c r="CG31" s="619"/>
      <c r="CH31" s="619"/>
      <c r="CI31" s="619"/>
      <c r="CJ31" s="619"/>
      <c r="CK31" s="619"/>
      <c r="CL31" s="619"/>
      <c r="CM31" s="619"/>
      <c r="CN31" s="619"/>
      <c r="CO31" s="619"/>
      <c r="CP31" s="619"/>
      <c r="CQ31" s="620"/>
      <c r="CR31" s="621">
        <v>995</v>
      </c>
      <c r="CS31" s="634"/>
      <c r="CT31" s="634"/>
      <c r="CU31" s="634"/>
      <c r="CV31" s="634"/>
      <c r="CW31" s="634"/>
      <c r="CX31" s="634"/>
      <c r="CY31" s="635"/>
      <c r="CZ31" s="624">
        <v>0</v>
      </c>
      <c r="DA31" s="636"/>
      <c r="DB31" s="636"/>
      <c r="DC31" s="637"/>
      <c r="DD31" s="627">
        <v>995</v>
      </c>
      <c r="DE31" s="634"/>
      <c r="DF31" s="634"/>
      <c r="DG31" s="634"/>
      <c r="DH31" s="634"/>
      <c r="DI31" s="634"/>
      <c r="DJ31" s="634"/>
      <c r="DK31" s="635"/>
      <c r="DL31" s="627">
        <v>995</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196747</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99.2</v>
      </c>
      <c r="BH32" s="634"/>
      <c r="BI32" s="634"/>
      <c r="BJ32" s="634"/>
      <c r="BK32" s="634"/>
      <c r="BL32" s="634"/>
      <c r="BM32" s="625">
        <v>98.5</v>
      </c>
      <c r="BN32" s="634"/>
      <c r="BO32" s="634"/>
      <c r="BP32" s="634"/>
      <c r="BQ32" s="657"/>
      <c r="BR32" s="687">
        <v>99.7</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25616</v>
      </c>
      <c r="S33" s="622"/>
      <c r="T33" s="622"/>
      <c r="U33" s="622"/>
      <c r="V33" s="622"/>
      <c r="W33" s="622"/>
      <c r="X33" s="622"/>
      <c r="Y33" s="623"/>
      <c r="Z33" s="659">
        <v>1</v>
      </c>
      <c r="AA33" s="659"/>
      <c r="AB33" s="659"/>
      <c r="AC33" s="659"/>
      <c r="AD33" s="660">
        <v>15331</v>
      </c>
      <c r="AE33" s="660"/>
      <c r="AF33" s="660"/>
      <c r="AG33" s="660"/>
      <c r="AH33" s="660"/>
      <c r="AI33" s="660"/>
      <c r="AJ33" s="660"/>
      <c r="AK33" s="660"/>
      <c r="AL33" s="624">
        <v>0.8</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99.6</v>
      </c>
      <c r="BH33" s="606"/>
      <c r="BI33" s="606"/>
      <c r="BJ33" s="606"/>
      <c r="BK33" s="606"/>
      <c r="BL33" s="606"/>
      <c r="BM33" s="652">
        <v>98.9</v>
      </c>
      <c r="BN33" s="606"/>
      <c r="BO33" s="606"/>
      <c r="BP33" s="606"/>
      <c r="BQ33" s="669"/>
      <c r="BR33" s="682">
        <v>99.6</v>
      </c>
      <c r="BS33" s="606"/>
      <c r="BT33" s="606"/>
      <c r="BU33" s="606"/>
      <c r="BV33" s="606"/>
      <c r="BW33" s="606"/>
      <c r="BX33" s="652">
        <v>98.7</v>
      </c>
      <c r="BY33" s="606"/>
      <c r="BZ33" s="606"/>
      <c r="CA33" s="606"/>
      <c r="CB33" s="669"/>
      <c r="CD33" s="618" t="s">
        <v>307</v>
      </c>
      <c r="CE33" s="619"/>
      <c r="CF33" s="619"/>
      <c r="CG33" s="619"/>
      <c r="CH33" s="619"/>
      <c r="CI33" s="619"/>
      <c r="CJ33" s="619"/>
      <c r="CK33" s="619"/>
      <c r="CL33" s="619"/>
      <c r="CM33" s="619"/>
      <c r="CN33" s="619"/>
      <c r="CO33" s="619"/>
      <c r="CP33" s="619"/>
      <c r="CQ33" s="620"/>
      <c r="CR33" s="621">
        <v>1218624</v>
      </c>
      <c r="CS33" s="634"/>
      <c r="CT33" s="634"/>
      <c r="CU33" s="634"/>
      <c r="CV33" s="634"/>
      <c r="CW33" s="634"/>
      <c r="CX33" s="634"/>
      <c r="CY33" s="635"/>
      <c r="CZ33" s="624">
        <v>50.1</v>
      </c>
      <c r="DA33" s="636"/>
      <c r="DB33" s="636"/>
      <c r="DC33" s="637"/>
      <c r="DD33" s="627">
        <v>1007462</v>
      </c>
      <c r="DE33" s="634"/>
      <c r="DF33" s="634"/>
      <c r="DG33" s="634"/>
      <c r="DH33" s="634"/>
      <c r="DI33" s="634"/>
      <c r="DJ33" s="634"/>
      <c r="DK33" s="635"/>
      <c r="DL33" s="627">
        <v>751666</v>
      </c>
      <c r="DM33" s="634"/>
      <c r="DN33" s="634"/>
      <c r="DO33" s="634"/>
      <c r="DP33" s="634"/>
      <c r="DQ33" s="634"/>
      <c r="DR33" s="634"/>
      <c r="DS33" s="634"/>
      <c r="DT33" s="634"/>
      <c r="DU33" s="634"/>
      <c r="DV33" s="635"/>
      <c r="DW33" s="624">
        <v>40.799999999999997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41545</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397857</v>
      </c>
      <c r="CS34" s="622"/>
      <c r="CT34" s="622"/>
      <c r="CU34" s="622"/>
      <c r="CV34" s="622"/>
      <c r="CW34" s="622"/>
      <c r="CX34" s="622"/>
      <c r="CY34" s="623"/>
      <c r="CZ34" s="624">
        <v>16.3</v>
      </c>
      <c r="DA34" s="636"/>
      <c r="DB34" s="636"/>
      <c r="DC34" s="637"/>
      <c r="DD34" s="627">
        <v>308201</v>
      </c>
      <c r="DE34" s="622"/>
      <c r="DF34" s="622"/>
      <c r="DG34" s="622"/>
      <c r="DH34" s="622"/>
      <c r="DI34" s="622"/>
      <c r="DJ34" s="622"/>
      <c r="DK34" s="623"/>
      <c r="DL34" s="627">
        <v>283217</v>
      </c>
      <c r="DM34" s="622"/>
      <c r="DN34" s="622"/>
      <c r="DO34" s="622"/>
      <c r="DP34" s="622"/>
      <c r="DQ34" s="622"/>
      <c r="DR34" s="622"/>
      <c r="DS34" s="622"/>
      <c r="DT34" s="622"/>
      <c r="DU34" s="622"/>
      <c r="DV34" s="623"/>
      <c r="DW34" s="624">
        <v>15.4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16468</v>
      </c>
      <c r="S35" s="622"/>
      <c r="T35" s="622"/>
      <c r="U35" s="622"/>
      <c r="V35" s="622"/>
      <c r="W35" s="622"/>
      <c r="X35" s="622"/>
      <c r="Y35" s="623"/>
      <c r="Z35" s="659">
        <v>0.6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25776</v>
      </c>
      <c r="CS35" s="634"/>
      <c r="CT35" s="634"/>
      <c r="CU35" s="634"/>
      <c r="CV35" s="634"/>
      <c r="CW35" s="634"/>
      <c r="CX35" s="634"/>
      <c r="CY35" s="635"/>
      <c r="CZ35" s="624">
        <v>1.1000000000000001</v>
      </c>
      <c r="DA35" s="636"/>
      <c r="DB35" s="636"/>
      <c r="DC35" s="637"/>
      <c r="DD35" s="627">
        <v>24783</v>
      </c>
      <c r="DE35" s="634"/>
      <c r="DF35" s="634"/>
      <c r="DG35" s="634"/>
      <c r="DH35" s="634"/>
      <c r="DI35" s="634"/>
      <c r="DJ35" s="634"/>
      <c r="DK35" s="635"/>
      <c r="DL35" s="627">
        <v>15562</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129173</v>
      </c>
      <c r="S36" s="622"/>
      <c r="T36" s="622"/>
      <c r="U36" s="622"/>
      <c r="V36" s="622"/>
      <c r="W36" s="622"/>
      <c r="X36" s="622"/>
      <c r="Y36" s="623"/>
      <c r="Z36" s="659">
        <v>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277023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6884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488793</v>
      </c>
      <c r="CS36" s="622"/>
      <c r="CT36" s="622"/>
      <c r="CU36" s="622"/>
      <c r="CV36" s="622"/>
      <c r="CW36" s="622"/>
      <c r="CX36" s="622"/>
      <c r="CY36" s="623"/>
      <c r="CZ36" s="624">
        <v>20.100000000000001</v>
      </c>
      <c r="DA36" s="636"/>
      <c r="DB36" s="636"/>
      <c r="DC36" s="637"/>
      <c r="DD36" s="627">
        <v>400323</v>
      </c>
      <c r="DE36" s="622"/>
      <c r="DF36" s="622"/>
      <c r="DG36" s="622"/>
      <c r="DH36" s="622"/>
      <c r="DI36" s="622"/>
      <c r="DJ36" s="622"/>
      <c r="DK36" s="623"/>
      <c r="DL36" s="627">
        <v>351533</v>
      </c>
      <c r="DM36" s="622"/>
      <c r="DN36" s="622"/>
      <c r="DO36" s="622"/>
      <c r="DP36" s="622"/>
      <c r="DQ36" s="622"/>
      <c r="DR36" s="622"/>
      <c r="DS36" s="622"/>
      <c r="DT36" s="622"/>
      <c r="DU36" s="622"/>
      <c r="DV36" s="623"/>
      <c r="DW36" s="624">
        <v>19.100000000000001</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33877</v>
      </c>
      <c r="S37" s="622"/>
      <c r="T37" s="622"/>
      <c r="U37" s="622"/>
      <c r="V37" s="622"/>
      <c r="W37" s="622"/>
      <c r="X37" s="622"/>
      <c r="Y37" s="623"/>
      <c r="Z37" s="659">
        <v>1.3</v>
      </c>
      <c r="AA37" s="659"/>
      <c r="AB37" s="659"/>
      <c r="AC37" s="659"/>
      <c r="AD37" s="660">
        <v>22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137800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5451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67567</v>
      </c>
      <c r="CS37" s="634"/>
      <c r="CT37" s="634"/>
      <c r="CU37" s="634"/>
      <c r="CV37" s="634"/>
      <c r="CW37" s="634"/>
      <c r="CX37" s="634"/>
      <c r="CY37" s="635"/>
      <c r="CZ37" s="624">
        <v>2.8</v>
      </c>
      <c r="DA37" s="636"/>
      <c r="DB37" s="636"/>
      <c r="DC37" s="637"/>
      <c r="DD37" s="627">
        <v>61609</v>
      </c>
      <c r="DE37" s="634"/>
      <c r="DF37" s="634"/>
      <c r="DG37" s="634"/>
      <c r="DH37" s="634"/>
      <c r="DI37" s="634"/>
      <c r="DJ37" s="634"/>
      <c r="DK37" s="635"/>
      <c r="DL37" s="627">
        <v>53289</v>
      </c>
      <c r="DM37" s="634"/>
      <c r="DN37" s="634"/>
      <c r="DO37" s="634"/>
      <c r="DP37" s="634"/>
      <c r="DQ37" s="634"/>
      <c r="DR37" s="634"/>
      <c r="DS37" s="634"/>
      <c r="DT37" s="634"/>
      <c r="DU37" s="634"/>
      <c r="DV37" s="635"/>
      <c r="DW37" s="624">
        <v>2.9</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29800</v>
      </c>
      <c r="S38" s="622"/>
      <c r="T38" s="622"/>
      <c r="U38" s="622"/>
      <c r="V38" s="622"/>
      <c r="W38" s="622"/>
      <c r="X38" s="622"/>
      <c r="Y38" s="623"/>
      <c r="Z38" s="659">
        <v>1.2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19828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470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277023</v>
      </c>
      <c r="CS38" s="622"/>
      <c r="CT38" s="622"/>
      <c r="CU38" s="622"/>
      <c r="CV38" s="622"/>
      <c r="CW38" s="622"/>
      <c r="CX38" s="622"/>
      <c r="CY38" s="623"/>
      <c r="CZ38" s="624">
        <v>11.4</v>
      </c>
      <c r="DA38" s="636"/>
      <c r="DB38" s="636"/>
      <c r="DC38" s="637"/>
      <c r="DD38" s="627">
        <v>260415</v>
      </c>
      <c r="DE38" s="622"/>
      <c r="DF38" s="622"/>
      <c r="DG38" s="622"/>
      <c r="DH38" s="622"/>
      <c r="DI38" s="622"/>
      <c r="DJ38" s="622"/>
      <c r="DK38" s="623"/>
      <c r="DL38" s="627">
        <v>101354</v>
      </c>
      <c r="DM38" s="622"/>
      <c r="DN38" s="622"/>
      <c r="DO38" s="622"/>
      <c r="DP38" s="622"/>
      <c r="DQ38" s="622"/>
      <c r="DR38" s="622"/>
      <c r="DS38" s="622"/>
      <c r="DT38" s="622"/>
      <c r="DU38" s="622"/>
      <c r="DV38" s="623"/>
      <c r="DW38" s="624">
        <v>5.5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689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23175</v>
      </c>
      <c r="CS39" s="634"/>
      <c r="CT39" s="634"/>
      <c r="CU39" s="634"/>
      <c r="CV39" s="634"/>
      <c r="CW39" s="634"/>
      <c r="CX39" s="634"/>
      <c r="CY39" s="635"/>
      <c r="CZ39" s="624">
        <v>1</v>
      </c>
      <c r="DA39" s="636"/>
      <c r="DB39" s="636"/>
      <c r="DC39" s="637"/>
      <c r="DD39" s="627">
        <v>13740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29800</v>
      </c>
      <c r="S40" s="622"/>
      <c r="T40" s="622"/>
      <c r="U40" s="622"/>
      <c r="V40" s="622"/>
      <c r="W40" s="622"/>
      <c r="X40" s="622"/>
      <c r="Y40" s="623"/>
      <c r="Z40" s="659">
        <v>1.2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6000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2565020</v>
      </c>
      <c r="S41" s="646"/>
      <c r="T41" s="646"/>
      <c r="U41" s="646"/>
      <c r="V41" s="646"/>
      <c r="W41" s="646"/>
      <c r="X41" s="646"/>
      <c r="Y41" s="649"/>
      <c r="Z41" s="650">
        <v>100</v>
      </c>
      <c r="AA41" s="650"/>
      <c r="AB41" s="650"/>
      <c r="AC41" s="650"/>
      <c r="AD41" s="651">
        <v>1811331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21452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97943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313548</v>
      </c>
      <c r="CS42" s="634"/>
      <c r="CT42" s="634"/>
      <c r="CU42" s="634"/>
      <c r="CV42" s="634"/>
      <c r="CW42" s="634"/>
      <c r="CX42" s="634"/>
      <c r="CY42" s="635"/>
      <c r="CZ42" s="624">
        <v>12.9</v>
      </c>
      <c r="DA42" s="636"/>
      <c r="DB42" s="636"/>
      <c r="DC42" s="637"/>
      <c r="DD42" s="627">
        <v>204719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14595</v>
      </c>
      <c r="CS43" s="634"/>
      <c r="CT43" s="634"/>
      <c r="CU43" s="634"/>
      <c r="CV43" s="634"/>
      <c r="CW43" s="634"/>
      <c r="CX43" s="634"/>
      <c r="CY43" s="635"/>
      <c r="CZ43" s="624">
        <v>0.6</v>
      </c>
      <c r="DA43" s="636"/>
      <c r="DB43" s="636"/>
      <c r="DC43" s="637"/>
      <c r="DD43" s="627">
        <v>14595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313548</v>
      </c>
      <c r="CS44" s="622"/>
      <c r="CT44" s="622"/>
      <c r="CU44" s="622"/>
      <c r="CV44" s="622"/>
      <c r="CW44" s="622"/>
      <c r="CX44" s="622"/>
      <c r="CY44" s="623"/>
      <c r="CZ44" s="624">
        <v>12.9</v>
      </c>
      <c r="DA44" s="625"/>
      <c r="DB44" s="625"/>
      <c r="DC44" s="626"/>
      <c r="DD44" s="627">
        <v>204719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t="s">
        <v>122</v>
      </c>
      <c r="CS45" s="634"/>
      <c r="CT45" s="634"/>
      <c r="CU45" s="634"/>
      <c r="CV45" s="634"/>
      <c r="CW45" s="634"/>
      <c r="CX45" s="634"/>
      <c r="CY45" s="635"/>
      <c r="CZ45" s="624" t="s">
        <v>122</v>
      </c>
      <c r="DA45" s="636"/>
      <c r="DB45" s="636"/>
      <c r="DC45" s="637"/>
      <c r="DD45" s="627" t="s">
        <v>122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313548</v>
      </c>
      <c r="CS46" s="622"/>
      <c r="CT46" s="622"/>
      <c r="CU46" s="622"/>
      <c r="CV46" s="622"/>
      <c r="CW46" s="622"/>
      <c r="CX46" s="622"/>
      <c r="CY46" s="623"/>
      <c r="CZ46" s="624">
        <v>12.9</v>
      </c>
      <c r="DA46" s="625"/>
      <c r="DB46" s="625"/>
      <c r="DC46" s="626"/>
      <c r="DD46" s="627">
        <v>204719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2434069</v>
      </c>
      <c r="CS49" s="606"/>
      <c r="CT49" s="606"/>
      <c r="CU49" s="606"/>
      <c r="CV49" s="606"/>
      <c r="CW49" s="606"/>
      <c r="CX49" s="606"/>
      <c r="CY49" s="607"/>
      <c r="CZ49" s="608">
        <v>100</v>
      </c>
      <c r="DA49" s="609"/>
      <c r="DB49" s="609"/>
      <c r="DC49" s="610"/>
      <c r="DD49" s="611">
        <v>1998981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HX1LnT+Qru6BiI0mAo2xXgsnmffBdfTKn9OG+dJgpQbcycJRpd/sxZPzWswt4sREYpZGMQ94hS3P34R8vx8/A==" saltValue="HUDLMTHqrj7ZoUlctpyD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2578</v>
      </c>
      <c r="R7" s="1103"/>
      <c r="S7" s="1103"/>
      <c r="T7" s="1103"/>
      <c r="U7" s="1103"/>
      <c r="V7" s="1103">
        <v>2447</v>
      </c>
      <c r="W7" s="1103"/>
      <c r="X7" s="1103"/>
      <c r="Y7" s="1103"/>
      <c r="Z7" s="1103"/>
      <c r="AA7" s="1103">
        <v>131</v>
      </c>
      <c r="AB7" s="1103"/>
      <c r="AC7" s="1103"/>
      <c r="AD7" s="1103"/>
      <c r="AE7" s="1104"/>
      <c r="AF7" s="1105">
        <v>71</v>
      </c>
      <c r="AG7" s="1106"/>
      <c r="AH7" s="1106"/>
      <c r="AI7" s="1106"/>
      <c r="AJ7" s="1107"/>
      <c r="AK7" s="1108">
        <v>16</v>
      </c>
      <c r="AL7" s="1109"/>
      <c r="AM7" s="1109"/>
      <c r="AN7" s="1109"/>
      <c r="AO7" s="1109"/>
      <c r="AP7" s="1109">
        <v>1064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2578</v>
      </c>
      <c r="R23" s="1061"/>
      <c r="S23" s="1061"/>
      <c r="T23" s="1061"/>
      <c r="U23" s="1061"/>
      <c r="V23" s="1061">
        <v>2447</v>
      </c>
      <c r="W23" s="1061"/>
      <c r="X23" s="1061"/>
      <c r="Y23" s="1061"/>
      <c r="Z23" s="1061"/>
      <c r="AA23" s="1061">
        <v>131</v>
      </c>
      <c r="AB23" s="1061"/>
      <c r="AC23" s="1061"/>
      <c r="AD23" s="1061"/>
      <c r="AE23" s="1068"/>
      <c r="AF23" s="1069">
        <v>71</v>
      </c>
      <c r="AG23" s="1061"/>
      <c r="AH23" s="1061"/>
      <c r="AI23" s="1061"/>
      <c r="AJ23" s="1070"/>
      <c r="AK23" s="1071"/>
      <c r="AL23" s="1072"/>
      <c r="AM23" s="1072"/>
      <c r="AN23" s="1072"/>
      <c r="AO23" s="1072"/>
      <c r="AP23" s="1061">
        <v>1064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365</v>
      </c>
      <c r="R28" s="1051"/>
      <c r="S28" s="1051"/>
      <c r="T28" s="1051"/>
      <c r="U28" s="1051"/>
      <c r="V28" s="1051">
        <v>358</v>
      </c>
      <c r="W28" s="1051"/>
      <c r="X28" s="1051"/>
      <c r="Y28" s="1051"/>
      <c r="Z28" s="1051"/>
      <c r="AA28" s="1051">
        <v>7</v>
      </c>
      <c r="AB28" s="1051"/>
      <c r="AC28" s="1051"/>
      <c r="AD28" s="1051"/>
      <c r="AE28" s="1052"/>
      <c r="AF28" s="1053">
        <v>7</v>
      </c>
      <c r="AG28" s="1051"/>
      <c r="AH28" s="1051"/>
      <c r="AI28" s="1051"/>
      <c r="AJ28" s="1054"/>
      <c r="AK28" s="1042">
        <v>25</v>
      </c>
      <c r="AL28" s="1043"/>
      <c r="AM28" s="1043"/>
      <c r="AN28" s="1043"/>
      <c r="AO28" s="1043"/>
      <c r="AP28" s="1043" t="s">
        <v>543</v>
      </c>
      <c r="AQ28" s="1043"/>
      <c r="AR28" s="1043"/>
      <c r="AS28" s="1043"/>
      <c r="AT28" s="1043"/>
      <c r="AU28" s="1043" t="s">
        <v>543</v>
      </c>
      <c r="AV28" s="1043"/>
      <c r="AW28" s="1043"/>
      <c r="AX28" s="1043"/>
      <c r="AY28" s="1043"/>
      <c r="AZ28" s="1044" t="s">
        <v>543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349</v>
      </c>
      <c r="R29" s="1039"/>
      <c r="S29" s="1039"/>
      <c r="T29" s="1039"/>
      <c r="U29" s="1039"/>
      <c r="V29" s="1039">
        <v>349</v>
      </c>
      <c r="W29" s="1039"/>
      <c r="X29" s="1039"/>
      <c r="Y29" s="1039"/>
      <c r="Z29" s="1039"/>
      <c r="AA29" s="1039">
        <v>0</v>
      </c>
      <c r="AB29" s="1039"/>
      <c r="AC29" s="1039"/>
      <c r="AD29" s="1039"/>
      <c r="AE29" s="1040"/>
      <c r="AF29" s="1035">
        <v>0</v>
      </c>
      <c r="AG29" s="1036"/>
      <c r="AH29" s="1036"/>
      <c r="AI29" s="1036"/>
      <c r="AJ29" s="1037"/>
      <c r="AK29" s="980">
        <v>63</v>
      </c>
      <c r="AL29" s="971"/>
      <c r="AM29" s="971"/>
      <c r="AN29" s="971"/>
      <c r="AO29" s="971"/>
      <c r="AP29" s="971" t="s">
        <v>543</v>
      </c>
      <c r="AQ29" s="971"/>
      <c r="AR29" s="971"/>
      <c r="AS29" s="971"/>
      <c r="AT29" s="971"/>
      <c r="AU29" s="971" t="s">
        <v>543</v>
      </c>
      <c r="AV29" s="971"/>
      <c r="AW29" s="971"/>
      <c r="AX29" s="971"/>
      <c r="AY29" s="971"/>
      <c r="AZ29" s="1041" t="s">
        <v>543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82</v>
      </c>
      <c r="R30" s="1039"/>
      <c r="S30" s="1039"/>
      <c r="T30" s="1039"/>
      <c r="U30" s="1039"/>
      <c r="V30" s="1039">
        <v>82</v>
      </c>
      <c r="W30" s="1039"/>
      <c r="X30" s="1039"/>
      <c r="Y30" s="1039"/>
      <c r="Z30" s="1039"/>
      <c r="AA30" s="1039">
        <v>0</v>
      </c>
      <c r="AB30" s="1039"/>
      <c r="AC30" s="1039"/>
      <c r="AD30" s="1039"/>
      <c r="AE30" s="1040"/>
      <c r="AF30" s="1035">
        <v>0</v>
      </c>
      <c r="AG30" s="1036"/>
      <c r="AH30" s="1036"/>
      <c r="AI30" s="1036"/>
      <c r="AJ30" s="1037"/>
      <c r="AK30" s="980">
        <v>37</v>
      </c>
      <c r="AL30" s="971"/>
      <c r="AM30" s="971"/>
      <c r="AN30" s="971"/>
      <c r="AO30" s="971"/>
      <c r="AP30" s="971" t="s">
        <v>543</v>
      </c>
      <c r="AQ30" s="971"/>
      <c r="AR30" s="971"/>
      <c r="AS30" s="971"/>
      <c r="AT30" s="971"/>
      <c r="AU30" s="971" t="s">
        <v>543</v>
      </c>
      <c r="AV30" s="971"/>
      <c r="AW30" s="971"/>
      <c r="AX30" s="971"/>
      <c r="AY30" s="971"/>
      <c r="AZ30" s="1041" t="s">
        <v>543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188</v>
      </c>
      <c r="R31" s="1039"/>
      <c r="S31" s="1039"/>
      <c r="T31" s="1039"/>
      <c r="U31" s="1039"/>
      <c r="V31" s="1039">
        <v>93</v>
      </c>
      <c r="W31" s="1039"/>
      <c r="X31" s="1039"/>
      <c r="Y31" s="1039"/>
      <c r="Z31" s="1039"/>
      <c r="AA31" s="1039">
        <v>95</v>
      </c>
      <c r="AB31" s="1039"/>
      <c r="AC31" s="1039"/>
      <c r="AD31" s="1039"/>
      <c r="AE31" s="1040"/>
      <c r="AF31" s="1035">
        <v>95</v>
      </c>
      <c r="AG31" s="1036"/>
      <c r="AH31" s="1036"/>
      <c r="AI31" s="1036"/>
      <c r="AJ31" s="1037"/>
      <c r="AK31" s="980">
        <v>20</v>
      </c>
      <c r="AL31" s="971"/>
      <c r="AM31" s="971"/>
      <c r="AN31" s="971"/>
      <c r="AO31" s="971"/>
      <c r="AP31" s="971">
        <v>34</v>
      </c>
      <c r="AQ31" s="971"/>
      <c r="AR31" s="971"/>
      <c r="AS31" s="971"/>
      <c r="AT31" s="971"/>
      <c r="AU31" s="971" t="s">
        <v>543</v>
      </c>
      <c r="AV31" s="971"/>
      <c r="AW31" s="971"/>
      <c r="AX31" s="971"/>
      <c r="AY31" s="971"/>
      <c r="AZ31" s="1041" t="s">
        <v>543</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417</v>
      </c>
      <c r="R32" s="1039"/>
      <c r="S32" s="1039"/>
      <c r="T32" s="1039"/>
      <c r="U32" s="1039"/>
      <c r="V32" s="1039">
        <v>388</v>
      </c>
      <c r="W32" s="1039"/>
      <c r="X32" s="1039"/>
      <c r="Y32" s="1039"/>
      <c r="Z32" s="1039"/>
      <c r="AA32" s="1039">
        <v>28</v>
      </c>
      <c r="AB32" s="1039"/>
      <c r="AC32" s="1039"/>
      <c r="AD32" s="1039"/>
      <c r="AE32" s="1040"/>
      <c r="AF32" s="1035">
        <v>28</v>
      </c>
      <c r="AG32" s="1036"/>
      <c r="AH32" s="1036"/>
      <c r="AI32" s="1036"/>
      <c r="AJ32" s="1037"/>
      <c r="AK32" s="980">
        <v>138</v>
      </c>
      <c r="AL32" s="971"/>
      <c r="AM32" s="971"/>
      <c r="AN32" s="971"/>
      <c r="AO32" s="971"/>
      <c r="AP32" s="971">
        <v>622</v>
      </c>
      <c r="AQ32" s="971"/>
      <c r="AR32" s="971"/>
      <c r="AS32" s="971"/>
      <c r="AT32" s="971"/>
      <c r="AU32" s="971">
        <v>484</v>
      </c>
      <c r="AV32" s="971"/>
      <c r="AW32" s="971"/>
      <c r="AX32" s="971"/>
      <c r="AY32" s="971"/>
      <c r="AZ32" s="1041" t="s">
        <v>543</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130</v>
      </c>
      <c r="AG63" s="959"/>
      <c r="AH63" s="959"/>
      <c r="AI63" s="959"/>
      <c r="AJ63" s="1022"/>
      <c r="AK63" s="1023"/>
      <c r="AL63" s="963"/>
      <c r="AM63" s="963"/>
      <c r="AN63" s="963"/>
      <c r="AO63" s="963"/>
      <c r="AP63" s="959">
        <v>656</v>
      </c>
      <c r="AQ63" s="959"/>
      <c r="AR63" s="959"/>
      <c r="AS63" s="959"/>
      <c r="AT63" s="959"/>
      <c r="AU63" s="959">
        <v>484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544</v>
      </c>
      <c r="C68" s="986"/>
      <c r="D68" s="986"/>
      <c r="E68" s="986"/>
      <c r="F68" s="986"/>
      <c r="G68" s="986"/>
      <c r="H68" s="986"/>
      <c r="I68" s="986"/>
      <c r="J68" s="986"/>
      <c r="K68" s="986"/>
      <c r="L68" s="986"/>
      <c r="M68" s="986"/>
      <c r="N68" s="986"/>
      <c r="O68" s="986"/>
      <c r="P68" s="987"/>
      <c r="Q68" s="988">
        <v>4701</v>
      </c>
      <c r="R68" s="982"/>
      <c r="S68" s="982"/>
      <c r="T68" s="982"/>
      <c r="U68" s="982"/>
      <c r="V68" s="982">
        <v>4339</v>
      </c>
      <c r="W68" s="982"/>
      <c r="X68" s="982"/>
      <c r="Y68" s="982"/>
      <c r="Z68" s="982"/>
      <c r="AA68" s="982">
        <v>362</v>
      </c>
      <c r="AB68" s="982"/>
      <c r="AC68" s="982"/>
      <c r="AD68" s="982"/>
      <c r="AE68" s="982"/>
      <c r="AF68" s="982">
        <v>15</v>
      </c>
      <c r="AG68" s="982"/>
      <c r="AH68" s="982"/>
      <c r="AI68" s="982"/>
      <c r="AJ68" s="982"/>
      <c r="AK68" s="982" t="s">
        <v>485</v>
      </c>
      <c r="AL68" s="982"/>
      <c r="AM68" s="982"/>
      <c r="AN68" s="982"/>
      <c r="AO68" s="982"/>
      <c r="AP68" s="982">
        <v>5588</v>
      </c>
      <c r="AQ68" s="982"/>
      <c r="AR68" s="982"/>
      <c r="AS68" s="982"/>
      <c r="AT68" s="982"/>
      <c r="AU68" s="982">
        <v>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545</v>
      </c>
      <c r="C69" s="975"/>
      <c r="D69" s="975"/>
      <c r="E69" s="975"/>
      <c r="F69" s="975"/>
      <c r="G69" s="975"/>
      <c r="H69" s="975"/>
      <c r="I69" s="975"/>
      <c r="J69" s="975"/>
      <c r="K69" s="975"/>
      <c r="L69" s="975"/>
      <c r="M69" s="975"/>
      <c r="N69" s="975"/>
      <c r="O69" s="975"/>
      <c r="P69" s="976"/>
      <c r="Q69" s="977">
        <v>4407</v>
      </c>
      <c r="R69" s="971"/>
      <c r="S69" s="971"/>
      <c r="T69" s="971"/>
      <c r="U69" s="971"/>
      <c r="V69" s="971">
        <v>4087</v>
      </c>
      <c r="W69" s="971"/>
      <c r="X69" s="971"/>
      <c r="Y69" s="971"/>
      <c r="Z69" s="971"/>
      <c r="AA69" s="971">
        <v>320</v>
      </c>
      <c r="AB69" s="971"/>
      <c r="AC69" s="971"/>
      <c r="AD69" s="971"/>
      <c r="AE69" s="971"/>
      <c r="AF69" s="971">
        <v>320</v>
      </c>
      <c r="AG69" s="971"/>
      <c r="AH69" s="971"/>
      <c r="AI69" s="971"/>
      <c r="AJ69" s="971"/>
      <c r="AK69" s="971">
        <v>507</v>
      </c>
      <c r="AL69" s="971"/>
      <c r="AM69" s="971"/>
      <c r="AN69" s="971"/>
      <c r="AO69" s="971"/>
      <c r="AP69" s="971" t="s">
        <v>485</v>
      </c>
      <c r="AQ69" s="971"/>
      <c r="AR69" s="971"/>
      <c r="AS69" s="971"/>
      <c r="AT69" s="971"/>
      <c r="AU69" s="971" t="s">
        <v>485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546</v>
      </c>
      <c r="C70" s="975"/>
      <c r="D70" s="975"/>
      <c r="E70" s="975"/>
      <c r="F70" s="975"/>
      <c r="G70" s="975"/>
      <c r="H70" s="975"/>
      <c r="I70" s="975"/>
      <c r="J70" s="975"/>
      <c r="K70" s="975"/>
      <c r="L70" s="975"/>
      <c r="M70" s="975"/>
      <c r="N70" s="975"/>
      <c r="O70" s="975"/>
      <c r="P70" s="976"/>
      <c r="Q70" s="977">
        <v>1092963</v>
      </c>
      <c r="R70" s="971"/>
      <c r="S70" s="971"/>
      <c r="T70" s="971"/>
      <c r="U70" s="971"/>
      <c r="V70" s="971">
        <v>1080088</v>
      </c>
      <c r="W70" s="971"/>
      <c r="X70" s="971"/>
      <c r="Y70" s="971"/>
      <c r="Z70" s="971"/>
      <c r="AA70" s="971">
        <v>12875</v>
      </c>
      <c r="AB70" s="971"/>
      <c r="AC70" s="971"/>
      <c r="AD70" s="971"/>
      <c r="AE70" s="971"/>
      <c r="AF70" s="971">
        <v>12875</v>
      </c>
      <c r="AG70" s="971"/>
      <c r="AH70" s="971"/>
      <c r="AI70" s="971"/>
      <c r="AJ70" s="971"/>
      <c r="AK70" s="971">
        <v>8791</v>
      </c>
      <c r="AL70" s="971"/>
      <c r="AM70" s="971"/>
      <c r="AN70" s="971"/>
      <c r="AO70" s="971"/>
      <c r="AP70" s="971" t="s">
        <v>485</v>
      </c>
      <c r="AQ70" s="971"/>
      <c r="AR70" s="971"/>
      <c r="AS70" s="971"/>
      <c r="AT70" s="971"/>
      <c r="AU70" s="971" t="s">
        <v>485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547</v>
      </c>
      <c r="C71" s="975"/>
      <c r="D71" s="975"/>
      <c r="E71" s="975"/>
      <c r="F71" s="975"/>
      <c r="G71" s="975"/>
      <c r="H71" s="975"/>
      <c r="I71" s="975"/>
      <c r="J71" s="975"/>
      <c r="K71" s="975"/>
      <c r="L71" s="975"/>
      <c r="M71" s="975"/>
      <c r="N71" s="975"/>
      <c r="O71" s="975"/>
      <c r="P71" s="976"/>
      <c r="Q71" s="977">
        <v>1205</v>
      </c>
      <c r="R71" s="971"/>
      <c r="S71" s="971"/>
      <c r="T71" s="971"/>
      <c r="U71" s="971"/>
      <c r="V71" s="971">
        <v>1167</v>
      </c>
      <c r="W71" s="971"/>
      <c r="X71" s="971"/>
      <c r="Y71" s="971"/>
      <c r="Z71" s="971"/>
      <c r="AA71" s="971">
        <v>38</v>
      </c>
      <c r="AB71" s="971"/>
      <c r="AC71" s="971"/>
      <c r="AD71" s="971"/>
      <c r="AE71" s="971"/>
      <c r="AF71" s="971">
        <v>38</v>
      </c>
      <c r="AG71" s="971"/>
      <c r="AH71" s="971"/>
      <c r="AI71" s="971"/>
      <c r="AJ71" s="971"/>
      <c r="AK71" s="971" t="s">
        <v>485</v>
      </c>
      <c r="AL71" s="971"/>
      <c r="AM71" s="971"/>
      <c r="AN71" s="971"/>
      <c r="AO71" s="971"/>
      <c r="AP71" s="971" t="s">
        <v>485</v>
      </c>
      <c r="AQ71" s="971"/>
      <c r="AR71" s="971"/>
      <c r="AS71" s="971"/>
      <c r="AT71" s="971"/>
      <c r="AU71" s="971" t="s">
        <v>485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548</v>
      </c>
      <c r="C72" s="975"/>
      <c r="D72" s="975"/>
      <c r="E72" s="975"/>
      <c r="F72" s="975"/>
      <c r="G72" s="975"/>
      <c r="H72" s="975"/>
      <c r="I72" s="975"/>
      <c r="J72" s="975"/>
      <c r="K72" s="975"/>
      <c r="L72" s="975"/>
      <c r="M72" s="975"/>
      <c r="N72" s="975"/>
      <c r="O72" s="975"/>
      <c r="P72" s="976"/>
      <c r="Q72" s="977">
        <v>3135</v>
      </c>
      <c r="R72" s="971"/>
      <c r="S72" s="971"/>
      <c r="T72" s="971"/>
      <c r="U72" s="971"/>
      <c r="V72" s="971">
        <v>2974</v>
      </c>
      <c r="W72" s="971"/>
      <c r="X72" s="971"/>
      <c r="Y72" s="971"/>
      <c r="Z72" s="971"/>
      <c r="AA72" s="971">
        <v>161</v>
      </c>
      <c r="AB72" s="971"/>
      <c r="AC72" s="971"/>
      <c r="AD72" s="971"/>
      <c r="AE72" s="971"/>
      <c r="AF72" s="971">
        <v>161</v>
      </c>
      <c r="AG72" s="971"/>
      <c r="AH72" s="971"/>
      <c r="AI72" s="971"/>
      <c r="AJ72" s="971"/>
      <c r="AK72" s="971">
        <v>3</v>
      </c>
      <c r="AL72" s="971"/>
      <c r="AM72" s="971"/>
      <c r="AN72" s="971"/>
      <c r="AO72" s="971"/>
      <c r="AP72" s="971" t="s">
        <v>485</v>
      </c>
      <c r="AQ72" s="971"/>
      <c r="AR72" s="971"/>
      <c r="AS72" s="971"/>
      <c r="AT72" s="971"/>
      <c r="AU72" s="971" t="s">
        <v>485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13409</v>
      </c>
      <c r="AG88" s="959"/>
      <c r="AH88" s="959"/>
      <c r="AI88" s="959"/>
      <c r="AJ88" s="959"/>
      <c r="AK88" s="963"/>
      <c r="AL88" s="963"/>
      <c r="AM88" s="963"/>
      <c r="AN88" s="963"/>
      <c r="AO88" s="963"/>
      <c r="AP88" s="959">
        <v>5588</v>
      </c>
      <c r="AQ88" s="959"/>
      <c r="AR88" s="959"/>
      <c r="AS88" s="959"/>
      <c r="AT88" s="959"/>
      <c r="AU88" s="959">
        <v>55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36858</v>
      </c>
      <c r="AB110" s="889"/>
      <c r="AC110" s="889"/>
      <c r="AD110" s="889"/>
      <c r="AE110" s="890"/>
      <c r="AF110" s="891">
        <v>45220</v>
      </c>
      <c r="AG110" s="889"/>
      <c r="AH110" s="889"/>
      <c r="AI110" s="889"/>
      <c r="AJ110" s="890"/>
      <c r="AK110" s="891">
        <v>47827</v>
      </c>
      <c r="AL110" s="889"/>
      <c r="AM110" s="889"/>
      <c r="AN110" s="889"/>
      <c r="AO110" s="890"/>
      <c r="AP110" s="892">
        <v>2.8</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1052123</v>
      </c>
      <c r="BR110" s="842"/>
      <c r="BS110" s="842"/>
      <c r="BT110" s="842"/>
      <c r="BU110" s="842"/>
      <c r="BV110" s="842">
        <v>1080711</v>
      </c>
      <c r="BW110" s="842"/>
      <c r="BX110" s="842"/>
      <c r="BY110" s="842"/>
      <c r="BZ110" s="842"/>
      <c r="CA110" s="842">
        <v>1063679</v>
      </c>
      <c r="CB110" s="842"/>
      <c r="CC110" s="842"/>
      <c r="CD110" s="842"/>
      <c r="CE110" s="842"/>
      <c r="CF110" s="866">
        <v>63</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476795</v>
      </c>
      <c r="BR112" s="817"/>
      <c r="BS112" s="817"/>
      <c r="BT112" s="817"/>
      <c r="BU112" s="817"/>
      <c r="BV112" s="817">
        <v>480892</v>
      </c>
      <c r="BW112" s="817"/>
      <c r="BX112" s="817"/>
      <c r="BY112" s="817"/>
      <c r="BZ112" s="817"/>
      <c r="CA112" s="817">
        <v>483991</v>
      </c>
      <c r="CB112" s="817"/>
      <c r="CC112" s="817"/>
      <c r="CD112" s="817"/>
      <c r="CE112" s="817"/>
      <c r="CF112" s="875">
        <v>28.7</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67534</v>
      </c>
      <c r="AB113" s="919"/>
      <c r="AC113" s="919"/>
      <c r="AD113" s="919"/>
      <c r="AE113" s="920"/>
      <c r="AF113" s="921">
        <v>78322</v>
      </c>
      <c r="AG113" s="919"/>
      <c r="AH113" s="919"/>
      <c r="AI113" s="919"/>
      <c r="AJ113" s="920"/>
      <c r="AK113" s="921">
        <v>57854</v>
      </c>
      <c r="AL113" s="919"/>
      <c r="AM113" s="919"/>
      <c r="AN113" s="919"/>
      <c r="AO113" s="920"/>
      <c r="AP113" s="922">
        <v>3.4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10131</v>
      </c>
      <c r="BR113" s="817"/>
      <c r="BS113" s="817"/>
      <c r="BT113" s="817"/>
      <c r="BU113" s="817"/>
      <c r="BV113" s="817">
        <v>22607</v>
      </c>
      <c r="BW113" s="817"/>
      <c r="BX113" s="817"/>
      <c r="BY113" s="817"/>
      <c r="BZ113" s="817"/>
      <c r="CA113" s="817">
        <v>54806</v>
      </c>
      <c r="CB113" s="817"/>
      <c r="CC113" s="817"/>
      <c r="CD113" s="817"/>
      <c r="CE113" s="817"/>
      <c r="CF113" s="875">
        <v>3.2</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10131</v>
      </c>
      <c r="AB114" s="780"/>
      <c r="AC114" s="780"/>
      <c r="AD114" s="780"/>
      <c r="AE114" s="781"/>
      <c r="AF114" s="782">
        <v>22607</v>
      </c>
      <c r="AG114" s="780"/>
      <c r="AH114" s="780"/>
      <c r="AI114" s="780"/>
      <c r="AJ114" s="781"/>
      <c r="AK114" s="782">
        <v>54806</v>
      </c>
      <c r="AL114" s="780"/>
      <c r="AM114" s="780"/>
      <c r="AN114" s="780"/>
      <c r="AO114" s="781"/>
      <c r="AP114" s="824">
        <v>3.2</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100058</v>
      </c>
      <c r="BR114" s="817"/>
      <c r="BS114" s="817"/>
      <c r="BT114" s="817"/>
      <c r="BU114" s="817"/>
      <c r="BV114" s="817">
        <v>139648</v>
      </c>
      <c r="BW114" s="817"/>
      <c r="BX114" s="817"/>
      <c r="BY114" s="817"/>
      <c r="BZ114" s="817"/>
      <c r="CA114" s="817">
        <v>131798</v>
      </c>
      <c r="CB114" s="817"/>
      <c r="CC114" s="817"/>
      <c r="CD114" s="817"/>
      <c r="CE114" s="817"/>
      <c r="CF114" s="875">
        <v>7.8</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114523</v>
      </c>
      <c r="AB117" s="903"/>
      <c r="AC117" s="903"/>
      <c r="AD117" s="903"/>
      <c r="AE117" s="904"/>
      <c r="AF117" s="905">
        <v>146149</v>
      </c>
      <c r="AG117" s="903"/>
      <c r="AH117" s="903"/>
      <c r="AI117" s="903"/>
      <c r="AJ117" s="904"/>
      <c r="AK117" s="905">
        <v>160487</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1639107</v>
      </c>
      <c r="BR119" s="845"/>
      <c r="BS119" s="845"/>
      <c r="BT119" s="845"/>
      <c r="BU119" s="845"/>
      <c r="BV119" s="845">
        <v>1723858</v>
      </c>
      <c r="BW119" s="845"/>
      <c r="BX119" s="845"/>
      <c r="BY119" s="845"/>
      <c r="BZ119" s="845"/>
      <c r="CA119" s="845">
        <v>1734274</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2639258</v>
      </c>
      <c r="BR120" s="842"/>
      <c r="BS120" s="842"/>
      <c r="BT120" s="842"/>
      <c r="BU120" s="842"/>
      <c r="BV120" s="842">
        <v>2808926</v>
      </c>
      <c r="BW120" s="842"/>
      <c r="BX120" s="842"/>
      <c r="BY120" s="842"/>
      <c r="BZ120" s="842"/>
      <c r="CA120" s="842">
        <v>2759678</v>
      </c>
      <c r="CB120" s="842"/>
      <c r="CC120" s="842"/>
      <c r="CD120" s="842"/>
      <c r="CE120" s="842"/>
      <c r="CF120" s="866">
        <v>163.4</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476795</v>
      </c>
      <c r="DH120" s="842"/>
      <c r="DI120" s="842"/>
      <c r="DJ120" s="842"/>
      <c r="DK120" s="842"/>
      <c r="DL120" s="842">
        <v>480892</v>
      </c>
      <c r="DM120" s="842"/>
      <c r="DN120" s="842"/>
      <c r="DO120" s="842"/>
      <c r="DP120" s="842"/>
      <c r="DQ120" s="842">
        <v>483991</v>
      </c>
      <c r="DR120" s="842"/>
      <c r="DS120" s="842"/>
      <c r="DT120" s="842"/>
      <c r="DU120" s="842"/>
      <c r="DV120" s="843">
        <v>28.7</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1592279</v>
      </c>
      <c r="BR122" s="845"/>
      <c r="BS122" s="845"/>
      <c r="BT122" s="845"/>
      <c r="BU122" s="845"/>
      <c r="BV122" s="845">
        <v>1560003</v>
      </c>
      <c r="BW122" s="845"/>
      <c r="BX122" s="845"/>
      <c r="BY122" s="845"/>
      <c r="BZ122" s="845"/>
      <c r="CA122" s="845">
        <v>1523858</v>
      </c>
      <c r="CB122" s="845"/>
      <c r="CC122" s="845"/>
      <c r="CD122" s="845"/>
      <c r="CE122" s="845"/>
      <c r="CF122" s="846">
        <v>90.2</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4231537</v>
      </c>
      <c r="BR123" s="833"/>
      <c r="BS123" s="833"/>
      <c r="BT123" s="833"/>
      <c r="BU123" s="833"/>
      <c r="BV123" s="833">
        <v>4368929</v>
      </c>
      <c r="BW123" s="833"/>
      <c r="BX123" s="833"/>
      <c r="BY123" s="833"/>
      <c r="BZ123" s="833"/>
      <c r="CA123" s="833">
        <v>4283536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v>161</v>
      </c>
      <c r="AG128" s="801"/>
      <c r="AH128" s="801"/>
      <c r="AI128" s="801"/>
      <c r="AJ128" s="802"/>
      <c r="AK128" s="803">
        <v>54</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1906404</v>
      </c>
      <c r="AB129" s="780"/>
      <c r="AC129" s="780"/>
      <c r="AD129" s="780"/>
      <c r="AE129" s="781"/>
      <c r="AF129" s="782">
        <v>1826980</v>
      </c>
      <c r="AG129" s="780"/>
      <c r="AH129" s="780"/>
      <c r="AI129" s="780"/>
      <c r="AJ129" s="781"/>
      <c r="AK129" s="782">
        <v>1829523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144219</v>
      </c>
      <c r="AB130" s="780"/>
      <c r="AC130" s="780"/>
      <c r="AD130" s="780"/>
      <c r="AE130" s="781"/>
      <c r="AF130" s="782">
        <v>145699</v>
      </c>
      <c r="AG130" s="780"/>
      <c r="AH130" s="780"/>
      <c r="AI130" s="780"/>
      <c r="AJ130" s="781"/>
      <c r="AK130" s="782">
        <v>140836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1762185</v>
      </c>
      <c r="AB131" s="764"/>
      <c r="AC131" s="764"/>
      <c r="AD131" s="764"/>
      <c r="AE131" s="765"/>
      <c r="AF131" s="766">
        <v>1681281</v>
      </c>
      <c r="AG131" s="764"/>
      <c r="AH131" s="764"/>
      <c r="AI131" s="764"/>
      <c r="AJ131" s="765"/>
      <c r="AK131" s="766">
        <v>1688687</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-1.68518061</v>
      </c>
      <c r="AB132" s="745"/>
      <c r="AC132" s="745"/>
      <c r="AD132" s="745"/>
      <c r="AE132" s="746"/>
      <c r="AF132" s="747">
        <v>1.7189274000000001E-2</v>
      </c>
      <c r="AG132" s="745"/>
      <c r="AH132" s="745"/>
      <c r="AI132" s="745"/>
      <c r="AJ132" s="746"/>
      <c r="AK132" s="747">
        <v>1.1604874080000001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-1.9</v>
      </c>
      <c r="AB133" s="724"/>
      <c r="AC133" s="724"/>
      <c r="AD133" s="724"/>
      <c r="AE133" s="725"/>
      <c r="AF133" s="723">
        <v>-1</v>
      </c>
      <c r="AG133" s="724"/>
      <c r="AH133" s="724"/>
      <c r="AI133" s="724"/>
      <c r="AJ133" s="725"/>
      <c r="AK133" s="723">
        <v>-0.1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POxbbcQN5hcVt5PtgjgF17atiM9C8UggZGCb2ArSzC63XFJ9Qkz6n5iSff/nTs4l+phZ3B2CgyWwvVow8pnSw==" saltValue="2Nfp5hTdvos5O/u9riP1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EbYwW8MYMQAVn9bsGw+nL2c8Gdd/TvmuZvysGbkX5ls2oYrK+QnYmzI2N3QneHZHuL17pFPAq83M3hb2wZOcg==" saltValue="Cseq4payakG5aVza1fMlP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Sjjb7Lckad7UySJ4THPKItDmDBfJqKa8WlmaQ70Fr1PKBSSQ7S/csEAFfQn3xRYaGbVHCpTRGqn2wTZMhKpkw==" saltValue="3vQ9aO9GWIvkLdVv88v2T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695783</v>
      </c>
      <c r="AP9" s="281">
        <v>251730</v>
      </c>
      <c r="AQ9" s="282">
        <v>273733</v>
      </c>
      <c r="AR9" s="283">
        <v>-8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1614</v>
      </c>
      <c r="AP10" s="284">
        <v>584</v>
      </c>
      <c r="AQ10" s="285">
        <v>30345</v>
      </c>
      <c r="AR10" s="286">
        <v>-98.1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4149</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49462</v>
      </c>
      <c r="AP13" s="284">
        <v>17895</v>
      </c>
      <c r="AQ13" s="285">
        <v>9494</v>
      </c>
      <c r="AR13" s="286">
        <v>88.5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14595</v>
      </c>
      <c r="AP14" s="284">
        <v>5280</v>
      </c>
      <c r="AQ14" s="285">
        <v>5033</v>
      </c>
      <c r="AR14" s="286">
        <v>4.9000000000000004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-45175</v>
      </c>
      <c r="AP15" s="284">
        <v>-16344</v>
      </c>
      <c r="AQ15" s="285">
        <v>-17000</v>
      </c>
      <c r="AR15" s="286">
        <v>-3.9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716279</v>
      </c>
      <c r="AP16" s="284">
        <v>259146</v>
      </c>
      <c r="AQ16" s="285">
        <v>305754</v>
      </c>
      <c r="AR16" s="286">
        <v>-15.2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22.79</v>
      </c>
      <c r="AP21" s="298">
        <v>26.54</v>
      </c>
      <c r="AQ21" s="299">
        <v>-3.75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93.2</v>
      </c>
      <c r="AP22" s="303">
        <v>93.9</v>
      </c>
      <c r="AQ22" s="304">
        <v>-0.7</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47827</v>
      </c>
      <c r="AP32" s="312">
        <v>17304</v>
      </c>
      <c r="AQ32" s="313">
        <v>170830</v>
      </c>
      <c r="AR32" s="314">
        <v>-89.9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57854</v>
      </c>
      <c r="AP35" s="312">
        <v>20931</v>
      </c>
      <c r="AQ35" s="313">
        <v>32606</v>
      </c>
      <c r="AR35" s="314">
        <v>-35.799999999999997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54806</v>
      </c>
      <c r="AP36" s="312">
        <v>19829</v>
      </c>
      <c r="AQ36" s="313">
        <v>4875</v>
      </c>
      <c r="AR36" s="314">
        <v>306.7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993</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50</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-54</v>
      </c>
      <c r="AP39" s="312">
        <v>-20</v>
      </c>
      <c r="AQ39" s="313">
        <v>-6626</v>
      </c>
      <c r="AR39" s="314">
        <v>-99.7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-140836</v>
      </c>
      <c r="AP40" s="312">
        <v>-50954</v>
      </c>
      <c r="AQ40" s="313">
        <v>-145454</v>
      </c>
      <c r="AR40" s="314">
        <v>-65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19597</v>
      </c>
      <c r="AP41" s="312">
        <v>7090</v>
      </c>
      <c r="AQ41" s="313">
        <v>57274</v>
      </c>
      <c r="AR41" s="314">
        <v>-87.6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173346</v>
      </c>
      <c r="AN51" s="334">
        <v>59042</v>
      </c>
      <c r="AO51" s="335">
        <v>-64.099999999999994</v>
      </c>
      <c r="AP51" s="336">
        <v>316937</v>
      </c>
      <c r="AQ51" s="337">
        <v>9.4</v>
      </c>
      <c r="AR51" s="338">
        <v>-73.5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151148</v>
      </c>
      <c r="AN52" s="342">
        <v>51481</v>
      </c>
      <c r="AO52" s="343">
        <v>-45.9</v>
      </c>
      <c r="AP52" s="344">
        <v>199150</v>
      </c>
      <c r="AQ52" s="345">
        <v>27.5</v>
      </c>
      <c r="AR52" s="346">
        <v>-73.400000000000006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198907</v>
      </c>
      <c r="AN53" s="334">
        <v>68993</v>
      </c>
      <c r="AO53" s="335">
        <v>16.899999999999999</v>
      </c>
      <c r="AP53" s="336">
        <v>332350</v>
      </c>
      <c r="AQ53" s="337">
        <v>4.9000000000000004</v>
      </c>
      <c r="AR53" s="338">
        <v>12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198872</v>
      </c>
      <c r="AN54" s="342">
        <v>68981</v>
      </c>
      <c r="AO54" s="343">
        <v>34</v>
      </c>
      <c r="AP54" s="344">
        <v>200453</v>
      </c>
      <c r="AQ54" s="345">
        <v>0.7</v>
      </c>
      <c r="AR54" s="346">
        <v>33.299999999999997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232377</v>
      </c>
      <c r="AN55" s="334">
        <v>81251</v>
      </c>
      <c r="AO55" s="335">
        <v>17.8</v>
      </c>
      <c r="AP55" s="336">
        <v>362690</v>
      </c>
      <c r="AQ55" s="337">
        <v>9.1</v>
      </c>
      <c r="AR55" s="338">
        <v>8.6999999999999993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232377</v>
      </c>
      <c r="AN56" s="342">
        <v>81251</v>
      </c>
      <c r="AO56" s="343">
        <v>17.8</v>
      </c>
      <c r="AP56" s="344">
        <v>172580</v>
      </c>
      <c r="AQ56" s="345">
        <v>-13.9</v>
      </c>
      <c r="AR56" s="346">
        <v>31.7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274251</v>
      </c>
      <c r="AN57" s="334">
        <v>97529</v>
      </c>
      <c r="AO57" s="335">
        <v>20</v>
      </c>
      <c r="AP57" s="336">
        <v>296093</v>
      </c>
      <c r="AQ57" s="337">
        <v>-18.399999999999999</v>
      </c>
      <c r="AR57" s="338">
        <v>38.4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274251</v>
      </c>
      <c r="AN58" s="342">
        <v>97529</v>
      </c>
      <c r="AO58" s="343">
        <v>20</v>
      </c>
      <c r="AP58" s="344">
        <v>140545</v>
      </c>
      <c r="AQ58" s="345">
        <v>-18.600000000000001</v>
      </c>
      <c r="AR58" s="346">
        <v>38.6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313548</v>
      </c>
      <c r="AN59" s="334">
        <v>113440</v>
      </c>
      <c r="AO59" s="335">
        <v>16.3</v>
      </c>
      <c r="AP59" s="336">
        <v>308655</v>
      </c>
      <c r="AQ59" s="337">
        <v>4.2</v>
      </c>
      <c r="AR59" s="338">
        <v>12.1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313548</v>
      </c>
      <c r="AN60" s="342">
        <v>113440</v>
      </c>
      <c r="AO60" s="343">
        <v>16.3</v>
      </c>
      <c r="AP60" s="344">
        <v>169887</v>
      </c>
      <c r="AQ60" s="345">
        <v>20.9</v>
      </c>
      <c r="AR60" s="346">
        <v>-4.5999999999999996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238486</v>
      </c>
      <c r="AN61" s="349">
        <v>84051</v>
      </c>
      <c r="AO61" s="350">
        <v>1.4</v>
      </c>
      <c r="AP61" s="351">
        <v>323345</v>
      </c>
      <c r="AQ61" s="352">
        <v>1.8</v>
      </c>
      <c r="AR61" s="338">
        <v>-0.4</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234039</v>
      </c>
      <c r="AN62" s="342">
        <v>82536</v>
      </c>
      <c r="AO62" s="343">
        <v>8.4</v>
      </c>
      <c r="AP62" s="344">
        <v>176523</v>
      </c>
      <c r="AQ62" s="345">
        <v>3.3</v>
      </c>
      <c r="AR62" s="346">
        <v>5.0999999999999996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mcBW6ks6/RD5aoyh0dBluKBoB/1B98IKNSSIC5Z8MCjeuyPbi1/DJyuTrRx1O/P/+BbMCvf+Lm8caWVz6w0Vww==" saltValue="Pe5YZGDKl0YSsdXvcb6O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0" spans="125:125" ht="13.5" hidden="1" customHeight="1" x14ac:dyDescent="0.2"/>
    <row r="121" spans="125:125" ht="13.5" hidden="1" customHeight="1" x14ac:dyDescent="0.2">
      <c r="DU121" s="259"/>
    </row>
  </sheetData>
  <sheetProtection algorithmName="SHA-512" hashValue="FDuUpmqd6MrrIeBsS4eJEQMzZkJVujUs7z3dwkPwu1l4k0n97+9ftyf38Q5NFndEBd5uwY740V9u3Ghw6mnF2w==" saltValue="ou+HXiyLdhvvOWjgwar5l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rfyVS+6W8Bx76ijGN0CiHDiJxsjPirWPDbFCA2+swLGHhmRheeSbacf28lgcASEBdzNf+oMH+Hq0jqJDbEPfOw==" saltValue="k4DZ2bflI/3vWN8t2qVSC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76.41</v>
      </c>
      <c r="G47" s="12">
        <v>72.86</v>
      </c>
      <c r="H47" s="12">
        <v>73.569999999999993</v>
      </c>
      <c r="I47" s="12">
        <v>82.2</v>
      </c>
      <c r="J47" s="13">
        <v>82.09</v>
      </c>
    </row>
    <row r="48" spans="2:10" ht="57.75" customHeight="1" x14ac:dyDescent="0.2">
      <c r="B48" s="14"/>
      <c r="C48" s="1141" t="s">
        <v>4</v>
      </c>
      <c r="D48" s="1141"/>
      <c r="E48" s="1142"/>
      <c r="F48" s="15">
        <v>4.6399999999999997</v>
      </c>
      <c r="G48" s="16">
        <v>5.37</v>
      </c>
      <c r="H48" s="16">
        <v>6.12</v>
      </c>
      <c r="I48" s="16">
        <v>5.43</v>
      </c>
      <c r="J48" s="17">
        <v>3.86</v>
      </c>
    </row>
    <row r="49" spans="2:10" ht="57.75" customHeight="1" thickBot="1" x14ac:dyDescent="0.25">
      <c r="B49" s="18"/>
      <c r="C49" s="1143" t="s">
        <v>5</v>
      </c>
      <c r="D49" s="1143"/>
      <c r="E49" s="1144"/>
      <c r="F49" s="19">
        <v>2.69</v>
      </c>
      <c r="G49" s="20">
        <v>1.92</v>
      </c>
      <c r="H49" s="20">
        <v>10.36</v>
      </c>
      <c r="I49" s="20">
        <v>4.47</v>
      </c>
      <c r="J49" s="21" t="s">
        <v>529</v>
      </c>
    </row>
    <row r="50" spans="2:10" ht="13" x14ac:dyDescent="0.2"/>
  </sheetData>
  <sheetProtection algorithmName="SHA-512" hashValue="sjy4gjjMUPrfjGRLiClch4d2VwvHOf88k2VGvJ73ZVVfS1DikYWGN3jh5jz67g6NlUXZYaXc7BlBEt/A0pNLpw==" saltValue="Wonm/BNi+55hbScvGj5W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530</v>
      </c>
      <c r="D34" s="1151"/>
      <c r="E34" s="1152"/>
      <c r="F34" s="32">
        <v>0.36</v>
      </c>
      <c r="G34" s="33">
        <v>0.45</v>
      </c>
      <c r="H34" s="33">
        <v>0.42</v>
      </c>
      <c r="I34" s="33">
        <v>0.31</v>
      </c>
      <c r="J34" s="34">
        <v>5.21</v>
      </c>
      <c r="K34" s="22"/>
      <c r="L34" s="22"/>
      <c r="M34" s="22"/>
      <c r="N34" s="22"/>
      <c r="O34" s="22"/>
      <c r="P34" s="22"/>
    </row>
    <row r="35" spans="1:16" ht="39" customHeight="1" x14ac:dyDescent="0.2">
      <c r="A35" s="22"/>
      <c r="B35" s="35"/>
      <c r="C35" s="1145" t="s">
        <v>531</v>
      </c>
      <c r="D35" s="1146"/>
      <c r="E35" s="1147"/>
      <c r="F35" s="36">
        <v>4.63</v>
      </c>
      <c r="G35" s="37">
        <v>4.6500000000000004</v>
      </c>
      <c r="H35" s="37">
        <v>5.84</v>
      </c>
      <c r="I35" s="37">
        <v>5.42</v>
      </c>
      <c r="J35" s="38">
        <v>3.85</v>
      </c>
      <c r="K35" s="22"/>
      <c r="L35" s="22"/>
      <c r="M35" s="22"/>
      <c r="N35" s="22"/>
      <c r="O35" s="22"/>
      <c r="P35" s="22"/>
    </row>
    <row r="36" spans="1:16" ht="39" customHeight="1" x14ac:dyDescent="0.2">
      <c r="A36" s="22"/>
      <c r="B36" s="35"/>
      <c r="C36" s="1145" t="s">
        <v>532</v>
      </c>
      <c r="D36" s="1146"/>
      <c r="E36" s="1147"/>
      <c r="F36" s="36">
        <v>0.27</v>
      </c>
      <c r="G36" s="37">
        <v>0.35</v>
      </c>
      <c r="H36" s="37">
        <v>0.28999999999999998</v>
      </c>
      <c r="I36" s="37">
        <v>0.27</v>
      </c>
      <c r="J36" s="38">
        <v>1.55</v>
      </c>
      <c r="K36" s="22"/>
      <c r="L36" s="22"/>
      <c r="M36" s="22"/>
      <c r="N36" s="22"/>
      <c r="O36" s="22"/>
      <c r="P36" s="22"/>
    </row>
    <row r="37" spans="1:16" ht="39" customHeight="1" x14ac:dyDescent="0.2">
      <c r="A37" s="22"/>
      <c r="B37" s="35"/>
      <c r="C37" s="1145" t="s">
        <v>533</v>
      </c>
      <c r="D37" s="1146"/>
      <c r="E37" s="1147"/>
      <c r="F37" s="36">
        <v>0.65</v>
      </c>
      <c r="G37" s="37">
        <v>0.64</v>
      </c>
      <c r="H37" s="37">
        <v>0.97</v>
      </c>
      <c r="I37" s="37">
        <v>0.9</v>
      </c>
      <c r="J37" s="38">
        <v>0.37</v>
      </c>
      <c r="K37" s="22"/>
      <c r="L37" s="22"/>
      <c r="M37" s="22"/>
      <c r="N37" s="22"/>
      <c r="O37" s="22"/>
      <c r="P37" s="22"/>
    </row>
    <row r="38" spans="1:16" ht="39" customHeight="1" x14ac:dyDescent="0.2">
      <c r="A38" s="22"/>
      <c r="B38" s="35"/>
      <c r="C38" s="1145" t="s">
        <v>534</v>
      </c>
      <c r="D38" s="1146"/>
      <c r="E38" s="1147"/>
      <c r="F38" s="36">
        <v>0.27</v>
      </c>
      <c r="G38" s="37">
        <v>0.28999999999999998</v>
      </c>
      <c r="H38" s="37">
        <v>0.44</v>
      </c>
      <c r="I38" s="37">
        <v>0.28999999999999998</v>
      </c>
      <c r="J38" s="38">
        <v>0.02</v>
      </c>
      <c r="K38" s="22"/>
      <c r="L38" s="22"/>
      <c r="M38" s="22"/>
      <c r="N38" s="22"/>
      <c r="O38" s="22"/>
      <c r="P38" s="22"/>
    </row>
    <row r="39" spans="1:16" ht="39" customHeight="1" x14ac:dyDescent="0.2">
      <c r="A39" s="22"/>
      <c r="B39" s="35"/>
      <c r="C39" s="1145" t="s">
        <v>535</v>
      </c>
      <c r="D39" s="1146"/>
      <c r="E39" s="1147"/>
      <c r="F39" s="36">
        <v>0.03</v>
      </c>
      <c r="G39" s="37">
        <v>7.0000000000000007E-2</v>
      </c>
      <c r="H39" s="37">
        <v>7.0000000000000007E-2</v>
      </c>
      <c r="I39" s="37">
        <v>0.05</v>
      </c>
      <c r="J39" s="38">
        <v>0</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537</v>
      </c>
      <c r="D43" s="1149"/>
      <c r="E43" s="1150"/>
      <c r="F43" s="41" t="s">
        <v>485</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qOhawGju7Sy0dTjt2ValwUbe9uuYBmVN7B4crpDmhAorIz9C6q0Y8MUcTQVPyrYhO1dl7DUAvp5xHWWXhd+zsg==" saltValue="h0OQZ3LmGrUa5xcrOey7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31</v>
      </c>
      <c r="L45" s="60">
        <v>35</v>
      </c>
      <c r="M45" s="60">
        <v>37</v>
      </c>
      <c r="N45" s="60">
        <v>45</v>
      </c>
      <c r="O45" s="61">
        <v>48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66</v>
      </c>
      <c r="L48" s="64">
        <v>67</v>
      </c>
      <c r="M48" s="64">
        <v>68</v>
      </c>
      <c r="N48" s="64">
        <v>78</v>
      </c>
      <c r="O48" s="65">
        <v>58</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485</v>
      </c>
      <c r="L49" s="64">
        <v>9</v>
      </c>
      <c r="M49" s="64">
        <v>10</v>
      </c>
      <c r="N49" s="64">
        <v>23</v>
      </c>
      <c r="O49" s="65">
        <v>55</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134</v>
      </c>
      <c r="L52" s="64">
        <v>135</v>
      </c>
      <c r="M52" s="64">
        <v>144</v>
      </c>
      <c r="N52" s="64">
        <v>146</v>
      </c>
      <c r="O52" s="65">
        <v>141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-37</v>
      </c>
      <c r="L53" s="69">
        <v>-24</v>
      </c>
      <c r="M53" s="69">
        <v>-29</v>
      </c>
      <c r="N53" s="69">
        <v>0</v>
      </c>
      <c r="O53" s="70">
        <v>20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XATjf+8WQqzXmcTB12A7XSi+aCa1TrFmCXWuF4uuEbbUtJptymO7a2tueyL/p/PPoGyC6bGZu1k3nE4BSBQNg==" saltValue="q9KnQLZ+0LSbTyqzRiiq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755</v>
      </c>
      <c r="J41" s="356">
        <v>854</v>
      </c>
      <c r="K41" s="356">
        <v>1052</v>
      </c>
      <c r="L41" s="356">
        <v>1081</v>
      </c>
      <c r="M41" s="357">
        <v>1064</v>
      </c>
    </row>
    <row r="42" spans="2:13" ht="27.75" customHeight="1" x14ac:dyDescent="0.2">
      <c r="B42" s="1186"/>
      <c r="C42" s="1187"/>
      <c r="D42" s="106"/>
      <c r="E42" s="1190" t="s">
        <v>32</v>
      </c>
      <c r="F42" s="1190"/>
      <c r="G42" s="1190"/>
      <c r="H42" s="1191"/>
      <c r="I42" s="358" t="s">
        <v>485</v>
      </c>
      <c r="J42" s="359" t="s">
        <v>485</v>
      </c>
      <c r="K42" s="359" t="s">
        <v>485</v>
      </c>
      <c r="L42" s="359" t="s">
        <v>485</v>
      </c>
      <c r="M42" s="360" t="s">
        <v>485</v>
      </c>
    </row>
    <row r="43" spans="2:13" ht="27.75" customHeight="1" x14ac:dyDescent="0.2">
      <c r="B43" s="1186"/>
      <c r="C43" s="1187"/>
      <c r="D43" s="106"/>
      <c r="E43" s="1190" t="s">
        <v>33</v>
      </c>
      <c r="F43" s="1190"/>
      <c r="G43" s="1190"/>
      <c r="H43" s="1191"/>
      <c r="I43" s="358">
        <v>537</v>
      </c>
      <c r="J43" s="359">
        <v>493</v>
      </c>
      <c r="K43" s="359">
        <v>477</v>
      </c>
      <c r="L43" s="359">
        <v>481</v>
      </c>
      <c r="M43" s="360">
        <v>484</v>
      </c>
    </row>
    <row r="44" spans="2:13" ht="27.75" customHeight="1" x14ac:dyDescent="0.2">
      <c r="B44" s="1186"/>
      <c r="C44" s="1187"/>
      <c r="D44" s="106"/>
      <c r="E44" s="1190" t="s">
        <v>34</v>
      </c>
      <c r="F44" s="1190"/>
      <c r="G44" s="1190"/>
      <c r="H44" s="1191"/>
      <c r="I44" s="358" t="s">
        <v>485</v>
      </c>
      <c r="J44" s="359">
        <v>9</v>
      </c>
      <c r="K44" s="359">
        <v>10</v>
      </c>
      <c r="L44" s="359">
        <v>23</v>
      </c>
      <c r="M44" s="360">
        <v>55</v>
      </c>
    </row>
    <row r="45" spans="2:13" ht="27.75" customHeight="1" x14ac:dyDescent="0.2">
      <c r="B45" s="1186"/>
      <c r="C45" s="1187"/>
      <c r="D45" s="106"/>
      <c r="E45" s="1190" t="s">
        <v>35</v>
      </c>
      <c r="F45" s="1190"/>
      <c r="G45" s="1190"/>
      <c r="H45" s="1191"/>
      <c r="I45" s="358">
        <v>129</v>
      </c>
      <c r="J45" s="359">
        <v>93</v>
      </c>
      <c r="K45" s="359">
        <v>100</v>
      </c>
      <c r="L45" s="359">
        <v>140</v>
      </c>
      <c r="M45" s="360">
        <v>132</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2416</v>
      </c>
      <c r="J50" s="359">
        <v>2429</v>
      </c>
      <c r="K50" s="359">
        <v>2639</v>
      </c>
      <c r="L50" s="359">
        <v>2809</v>
      </c>
      <c r="M50" s="360">
        <v>2760</v>
      </c>
    </row>
    <row r="51" spans="2:13" ht="27.75" customHeight="1" x14ac:dyDescent="0.2">
      <c r="B51" s="1186"/>
      <c r="C51" s="1187"/>
      <c r="D51" s="106"/>
      <c r="E51" s="1190" t="s">
        <v>42</v>
      </c>
      <c r="F51" s="1190"/>
      <c r="G51" s="1190"/>
      <c r="H51" s="1191"/>
      <c r="I51" s="358" t="s">
        <v>485</v>
      </c>
      <c r="J51" s="359" t="s">
        <v>485</v>
      </c>
      <c r="K51" s="359" t="s">
        <v>485</v>
      </c>
      <c r="L51" s="359" t="s">
        <v>485</v>
      </c>
      <c r="M51" s="360" t="s">
        <v>485</v>
      </c>
    </row>
    <row r="52" spans="2:13" ht="27.75" customHeight="1" x14ac:dyDescent="0.2">
      <c r="B52" s="1188"/>
      <c r="C52" s="1189"/>
      <c r="D52" s="106"/>
      <c r="E52" s="1190" t="s">
        <v>43</v>
      </c>
      <c r="F52" s="1190"/>
      <c r="G52" s="1190"/>
      <c r="H52" s="1191"/>
      <c r="I52" s="358">
        <v>1504</v>
      </c>
      <c r="J52" s="359">
        <v>1538</v>
      </c>
      <c r="K52" s="359">
        <v>1592</v>
      </c>
      <c r="L52" s="359">
        <v>1560</v>
      </c>
      <c r="M52" s="360">
        <v>1524</v>
      </c>
    </row>
    <row r="53" spans="2:13" ht="27.75" customHeight="1" thickBot="1" x14ac:dyDescent="0.25">
      <c r="B53" s="1192" t="s">
        <v>19</v>
      </c>
      <c r="C53" s="1193"/>
      <c r="D53" s="110"/>
      <c r="E53" s="1194" t="s">
        <v>44</v>
      </c>
      <c r="F53" s="1194"/>
      <c r="G53" s="1194"/>
      <c r="H53" s="1195"/>
      <c r="I53" s="361">
        <v>-2500</v>
      </c>
      <c r="J53" s="362">
        <v>-2519</v>
      </c>
      <c r="K53" s="362">
        <v>-2592</v>
      </c>
      <c r="L53" s="362">
        <v>-2645</v>
      </c>
      <c r="M53" s="363">
        <v>-2549</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DX/SBjKa0flHDUu19sWSbQAHCsd8unGu7Le+Tli7GGG3l3MMrX1Lj8N8SlJJQafcprDLZBdPdMiD4/tYghOVkA==" saltValue="KvFoIbZSLqdTGhsHmpfY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1" t="s">
        <v>46</v>
      </c>
      <c r="D55" s="1211"/>
      <c r="E55" s="1212"/>
      <c r="F55" s="122">
        <v>1402</v>
      </c>
      <c r="G55" s="122">
        <v>1502</v>
      </c>
      <c r="H55" s="123">
        <v>1502</v>
      </c>
    </row>
    <row r="56" spans="2:8" ht="52.5" customHeight="1" x14ac:dyDescent="0.2">
      <c r="B56" s="124"/>
      <c r="C56" s="1213" t="s">
        <v>47</v>
      </c>
      <c r="D56" s="1213"/>
      <c r="E56" s="1214"/>
      <c r="F56" s="125" t="s">
        <v>485</v>
      </c>
      <c r="G56" s="125" t="s">
        <v>485</v>
      </c>
      <c r="H56" s="126" t="s">
        <v>485</v>
      </c>
    </row>
    <row r="57" spans="2:8" ht="53.25" customHeight="1" x14ac:dyDescent="0.2">
      <c r="B57" s="124"/>
      <c r="C57" s="1215" t="s">
        <v>48</v>
      </c>
      <c r="D57" s="1215"/>
      <c r="E57" s="1216"/>
      <c r="F57" s="127">
        <v>1182</v>
      </c>
      <c r="G57" s="127">
        <v>1192</v>
      </c>
      <c r="H57" s="128">
        <v>1199</v>
      </c>
    </row>
    <row r="58" spans="2:8" ht="45.75" customHeight="1" x14ac:dyDescent="0.2">
      <c r="B58" s="129"/>
      <c r="C58" s="1203" t="s">
        <v>549</v>
      </c>
      <c r="D58" s="1204"/>
      <c r="E58" s="1205"/>
      <c r="F58" s="130">
        <v>730</v>
      </c>
      <c r="G58" s="130">
        <v>743</v>
      </c>
      <c r="H58" s="131">
        <v>757</v>
      </c>
    </row>
    <row r="59" spans="2:8" ht="45.75" customHeight="1" x14ac:dyDescent="0.2">
      <c r="B59" s="129"/>
      <c r="C59" s="1203" t="s">
        <v>550</v>
      </c>
      <c r="D59" s="1204"/>
      <c r="E59" s="1205"/>
      <c r="F59" s="130">
        <v>193</v>
      </c>
      <c r="G59" s="130">
        <v>193</v>
      </c>
      <c r="H59" s="131">
        <v>193</v>
      </c>
    </row>
    <row r="60" spans="2:8" ht="45.75" customHeight="1" x14ac:dyDescent="0.2">
      <c r="B60" s="129"/>
      <c r="C60" s="1203" t="s">
        <v>551</v>
      </c>
      <c r="D60" s="1204"/>
      <c r="E60" s="1205"/>
      <c r="F60" s="130">
        <v>68</v>
      </c>
      <c r="G60" s="130">
        <v>80</v>
      </c>
      <c r="H60" s="131">
        <v>89</v>
      </c>
    </row>
    <row r="61" spans="2:8" ht="45.75" customHeight="1" x14ac:dyDescent="0.2">
      <c r="B61" s="129"/>
      <c r="C61" s="1203" t="s">
        <v>552</v>
      </c>
      <c r="D61" s="1204"/>
      <c r="E61" s="1205"/>
      <c r="F61" s="130">
        <v>103</v>
      </c>
      <c r="G61" s="130">
        <v>92</v>
      </c>
      <c r="H61" s="131">
        <v>79</v>
      </c>
    </row>
    <row r="62" spans="2:8" ht="45.75" customHeight="1" thickBot="1" x14ac:dyDescent="0.25">
      <c r="B62" s="132"/>
      <c r="C62" s="1206" t="s">
        <v>553</v>
      </c>
      <c r="D62" s="1207"/>
      <c r="E62" s="1208"/>
      <c r="F62" s="133">
        <v>18</v>
      </c>
      <c r="G62" s="133">
        <v>18</v>
      </c>
      <c r="H62" s="134">
        <v>18</v>
      </c>
    </row>
    <row r="63" spans="2:8" ht="52.5" customHeight="1" thickBot="1" x14ac:dyDescent="0.25">
      <c r="B63" s="135"/>
      <c r="C63" s="1209" t="s">
        <v>49</v>
      </c>
      <c r="D63" s="1209"/>
      <c r="E63" s="1210"/>
      <c r="F63" s="136">
        <v>2585</v>
      </c>
      <c r="G63" s="136">
        <v>2694</v>
      </c>
      <c r="H63" s="137">
        <v>2701</v>
      </c>
    </row>
    <row r="64" spans="2:8" ht="13" x14ac:dyDescent="0.2"/>
  </sheetData>
  <sheetProtection algorithmName="SHA-512" hashValue="8J/UHvQlpeheV3pPOJzKzsXYLlKJ6hsBP6jnbASA8VCTwNN8+9OwCZxOMSF7ct7VPCFeoy4BlcPV5UDQQ/MqPQ==" saltValue="kFSz8EhXbG7cbIXakeGz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59042</v>
      </c>
      <c r="E3" s="156"/>
      <c r="F3" s="157">
        <v>316937</v>
      </c>
      <c r="G3" s="158"/>
      <c r="H3" s="159"/>
    </row>
    <row r="4" spans="1:8" x14ac:dyDescent="0.2">
      <c r="A4" s="160"/>
      <c r="B4" s="161"/>
      <c r="C4" s="162"/>
      <c r="D4" s="163">
        <v>51481</v>
      </c>
      <c r="E4" s="164"/>
      <c r="F4" s="165">
        <v>199150</v>
      </c>
      <c r="G4" s="166"/>
      <c r="H4" s="167"/>
    </row>
    <row r="5" spans="1:8" x14ac:dyDescent="0.2">
      <c r="A5" s="148" t="s">
        <v>518</v>
      </c>
      <c r="B5" s="153"/>
      <c r="C5" s="154"/>
      <c r="D5" s="155">
        <v>68993</v>
      </c>
      <c r="E5" s="156"/>
      <c r="F5" s="157">
        <v>332350</v>
      </c>
      <c r="G5" s="158"/>
      <c r="H5" s="159"/>
    </row>
    <row r="6" spans="1:8" x14ac:dyDescent="0.2">
      <c r="A6" s="160"/>
      <c r="B6" s="161"/>
      <c r="C6" s="162"/>
      <c r="D6" s="163">
        <v>68981</v>
      </c>
      <c r="E6" s="164"/>
      <c r="F6" s="165">
        <v>200453</v>
      </c>
      <c r="G6" s="166"/>
      <c r="H6" s="167"/>
    </row>
    <row r="7" spans="1:8" x14ac:dyDescent="0.2">
      <c r="A7" s="148" t="s">
        <v>519</v>
      </c>
      <c r="B7" s="153"/>
      <c r="C7" s="154"/>
      <c r="D7" s="155">
        <v>81251</v>
      </c>
      <c r="E7" s="156"/>
      <c r="F7" s="157">
        <v>362690</v>
      </c>
      <c r="G7" s="158"/>
      <c r="H7" s="159"/>
    </row>
    <row r="8" spans="1:8" x14ac:dyDescent="0.2">
      <c r="A8" s="160"/>
      <c r="B8" s="161"/>
      <c r="C8" s="162"/>
      <c r="D8" s="163">
        <v>81251</v>
      </c>
      <c r="E8" s="164"/>
      <c r="F8" s="165">
        <v>172580</v>
      </c>
      <c r="G8" s="166"/>
      <c r="H8" s="167"/>
    </row>
    <row r="9" spans="1:8" x14ac:dyDescent="0.2">
      <c r="A9" s="148" t="s">
        <v>520</v>
      </c>
      <c r="B9" s="153"/>
      <c r="C9" s="154"/>
      <c r="D9" s="155">
        <v>97529</v>
      </c>
      <c r="E9" s="156"/>
      <c r="F9" s="157">
        <v>296093</v>
      </c>
      <c r="G9" s="158"/>
      <c r="H9" s="159"/>
    </row>
    <row r="10" spans="1:8" x14ac:dyDescent="0.2">
      <c r="A10" s="160"/>
      <c r="B10" s="161"/>
      <c r="C10" s="162"/>
      <c r="D10" s="163">
        <v>97529</v>
      </c>
      <c r="E10" s="164"/>
      <c r="F10" s="165">
        <v>140545</v>
      </c>
      <c r="G10" s="166"/>
      <c r="H10" s="167"/>
    </row>
    <row r="11" spans="1:8" x14ac:dyDescent="0.2">
      <c r="A11" s="148" t="s">
        <v>521</v>
      </c>
      <c r="B11" s="153"/>
      <c r="C11" s="154"/>
      <c r="D11" s="155">
        <v>113440</v>
      </c>
      <c r="E11" s="156"/>
      <c r="F11" s="157">
        <v>308655</v>
      </c>
      <c r="G11" s="158"/>
      <c r="H11" s="159"/>
    </row>
    <row r="12" spans="1:8" x14ac:dyDescent="0.2">
      <c r="A12" s="160"/>
      <c r="B12" s="161"/>
      <c r="C12" s="168"/>
      <c r="D12" s="163">
        <v>113440</v>
      </c>
      <c r="E12" s="164"/>
      <c r="F12" s="165">
        <v>169887</v>
      </c>
      <c r="G12" s="166"/>
      <c r="H12" s="167"/>
    </row>
    <row r="13" spans="1:8" x14ac:dyDescent="0.2">
      <c r="A13" s="148"/>
      <c r="B13" s="153"/>
      <c r="C13" s="169"/>
      <c r="D13" s="170">
        <v>84051</v>
      </c>
      <c r="E13" s="171"/>
      <c r="F13" s="172">
        <v>323345</v>
      </c>
      <c r="G13" s="173"/>
      <c r="H13" s="159"/>
    </row>
    <row r="14" spans="1:8" x14ac:dyDescent="0.2">
      <c r="A14" s="160"/>
      <c r="B14" s="161"/>
      <c r="C14" s="162"/>
      <c r="D14" s="163">
        <v>82536</v>
      </c>
      <c r="E14" s="164"/>
      <c r="F14" s="165">
        <v>176523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4.6399999999999997</v>
      </c>
      <c r="C19" s="174">
        <f>ROUND(VALUE(SUBSTITUTE(実質収支比率等に係る経年分析!G$48,"▲","-")),2)</f>
        <v>5.37</v>
      </c>
      <c r="D19" s="174">
        <f>ROUND(VALUE(SUBSTITUTE(実質収支比率等に係る経年分析!H$48,"▲","-")),2)</f>
        <v>6.12</v>
      </c>
      <c r="E19" s="174">
        <f>ROUND(VALUE(SUBSTITUTE(実質収支比率等に係る経年分析!I$48,"▲","-")),2)</f>
        <v>5.43</v>
      </c>
      <c r="F19" s="174">
        <f>ROUND(VALUE(SUBSTITUTE(実質収支比率等に係る経年分析!J$48,"▲","-")),2)</f>
        <v>3.86</v>
      </c>
    </row>
    <row r="20" spans="1:11" x14ac:dyDescent="0.2">
      <c r="A20" s="174" t="s">
        <v>53</v>
      </c>
      <c r="B20" s="174">
        <f>ROUND(VALUE(SUBSTITUTE(実質収支比率等に係る経年分析!F$47,"▲","-")),2)</f>
        <v>76.41</v>
      </c>
      <c r="C20" s="174">
        <f>ROUND(VALUE(SUBSTITUTE(実質収支比率等に係る経年分析!G$47,"▲","-")),2)</f>
        <v>72.86</v>
      </c>
      <c r="D20" s="174">
        <f>ROUND(VALUE(SUBSTITUTE(実質収支比率等に係る経年分析!H$47,"▲","-")),2)</f>
        <v>73.569999999999993</v>
      </c>
      <c r="E20" s="174">
        <f>ROUND(VALUE(SUBSTITUTE(実質収支比率等に係る経年分析!I$47,"▲","-")),2)</f>
        <v>82.2</v>
      </c>
      <c r="F20" s="174">
        <f>ROUND(VALUE(SUBSTITUTE(実質収支比率等に係る経年分析!J$47,"▲","-")),2)</f>
        <v>82.09</v>
      </c>
    </row>
    <row r="21" spans="1:11" x14ac:dyDescent="0.2">
      <c r="A21" s="174" t="s">
        <v>54</v>
      </c>
      <c r="B21" s="174">
        <f>IF(ISNUMBER(VALUE(SUBSTITUTE(実質収支比率等に係る経年分析!F$49,"▲","-"))),ROUND(VALUE(SUBSTITUTE(実質収支比率等に係る経年分析!F$49,"▲","-")),2),NA())</f>
        <v>2.69</v>
      </c>
      <c r="C21" s="174">
        <f>IF(ISNUMBER(VALUE(SUBSTITUTE(実質収支比率等に係る経年分析!G$49,"▲","-"))),ROUND(VALUE(SUBSTITUTE(実質収支比率等に係る経年分析!G$49,"▲","-")),2),NA())</f>
        <v>1.92</v>
      </c>
      <c r="D21" s="174">
        <f>IF(ISNUMBER(VALUE(SUBSTITUTE(実質収支比率等に係る経年分析!H$49,"▲","-"))),ROUND(VALUE(SUBSTITUTE(実質収支比率等に係る経年分析!H$49,"▲","-")),2),NA())</f>
        <v>10.36</v>
      </c>
      <c r="E21" s="174">
        <f>IF(ISNUMBER(VALUE(SUBSTITUTE(実質収支比率等に係る経年分析!I$49,"▲","-"))),ROUND(VALUE(SUBSTITUTE(実質収支比率等に係る経年分析!I$49,"▲","-")),2),NA())</f>
        <v>4.47</v>
      </c>
      <c r="F21" s="174">
        <f>IF(ISNUMBER(VALUE(SUBSTITUTE(実質収支比率等に係る経年分析!J$49,"▲","-"))),ROUND(VALUE(SUBSTITUTE(実質収支比率等に係る経年分析!J$49,"▲","-")),2),NA())</f>
        <v>-1.55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0.28999999999999998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0.37</v>
      </c>
    </row>
    <row r="34" spans="1:16" x14ac:dyDescent="0.2">
      <c r="A34" s="175" t="str">
        <f>IF(連結実質赤字比率に係る赤字・黒字の構成分析!C$36="",NA(),連結実質赤字比率に係る赤字・黒字の構成分析!C$36)</f>
        <v>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0.28999999999999998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3.85</v>
      </c>
    </row>
    <row r="36" spans="1:16" x14ac:dyDescent="0.2">
      <c r="A36" s="175" t="str">
        <f>IF(連結実質赤字比率に係る赤字・黒字の構成分析!C$34="",NA(),連結実質赤字比率に係る赤字・黒字の構成分析!C$34)</f>
        <v>簡易水道事業特別会計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0.45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5.21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134</v>
      </c>
      <c r="E42" s="176"/>
      <c r="F42" s="176"/>
      <c r="G42" s="176">
        <f>'実質公債費比率（分子）の構造'!L$52</f>
        <v>135</v>
      </c>
      <c r="H42" s="176"/>
      <c r="I42" s="176"/>
      <c r="J42" s="176">
        <f>'実質公債費比率（分子）の構造'!M$52</f>
        <v>144</v>
      </c>
      <c r="K42" s="176"/>
      <c r="L42" s="176"/>
      <c r="M42" s="176">
        <f>'実質公債費比率（分子）の構造'!N$52</f>
        <v>146</v>
      </c>
      <c r="N42" s="176"/>
      <c r="O42" s="176"/>
      <c r="P42" s="176">
        <f>'実質公債費比率（分子）の構造'!O$52</f>
        <v>141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f>'実質公債費比率（分子）の構造'!L$49</f>
        <v>9</v>
      </c>
      <c r="F45" s="176"/>
      <c r="G45" s="176"/>
      <c r="H45" s="176">
        <f>'実質公債費比率（分子）の構造'!M$49</f>
        <v>10</v>
      </c>
      <c r="I45" s="176"/>
      <c r="J45" s="176"/>
      <c r="K45" s="176">
        <f>'実質公債費比率（分子）の構造'!N$49</f>
        <v>23</v>
      </c>
      <c r="L45" s="176"/>
      <c r="M45" s="176"/>
      <c r="N45" s="176">
        <f>'実質公債費比率（分子）の構造'!O$49</f>
        <v>55</v>
      </c>
      <c r="O45" s="176"/>
      <c r="P45" s="176"/>
    </row>
    <row r="46" spans="1:16" x14ac:dyDescent="0.2">
      <c r="A46" s="176" t="s">
        <v>64</v>
      </c>
      <c r="B46" s="176">
        <f>'実質公債費比率（分子）の構造'!K$48</f>
        <v>66</v>
      </c>
      <c r="C46" s="176"/>
      <c r="D46" s="176"/>
      <c r="E46" s="176">
        <f>'実質公債費比率（分子）の構造'!L$48</f>
        <v>67</v>
      </c>
      <c r="F46" s="176"/>
      <c r="G46" s="176"/>
      <c r="H46" s="176">
        <f>'実質公債費比率（分子）の構造'!M$48</f>
        <v>68</v>
      </c>
      <c r="I46" s="176"/>
      <c r="J46" s="176"/>
      <c r="K46" s="176">
        <f>'実質公債費比率（分子）の構造'!N$48</f>
        <v>78</v>
      </c>
      <c r="L46" s="176"/>
      <c r="M46" s="176"/>
      <c r="N46" s="176">
        <f>'実質公債費比率（分子）の構造'!O$48</f>
        <v>58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v>
      </c>
      <c r="C49" s="176"/>
      <c r="D49" s="176"/>
      <c r="E49" s="176">
        <f>'実質公債費比率（分子）の構造'!L$45</f>
        <v>35</v>
      </c>
      <c r="F49" s="176"/>
      <c r="G49" s="176"/>
      <c r="H49" s="176">
        <f>'実質公債費比率（分子）の構造'!M$45</f>
        <v>37</v>
      </c>
      <c r="I49" s="176"/>
      <c r="J49" s="176"/>
      <c r="K49" s="176">
        <f>'実質公債費比率（分子）の構造'!N$45</f>
        <v>45</v>
      </c>
      <c r="L49" s="176"/>
      <c r="M49" s="176"/>
      <c r="N49" s="176">
        <f>'実質公債費比率（分子）の構造'!O$45</f>
        <v>48</v>
      </c>
      <c r="O49" s="176"/>
      <c r="P49" s="176"/>
    </row>
    <row r="50" spans="1:16" x14ac:dyDescent="0.2">
      <c r="A50" s="176" t="s">
        <v>67</v>
      </c>
      <c r="B50" s="176" t="e">
        <f>NA()</f>
        <v>#N/A</v>
      </c>
      <c r="C50" s="176">
        <f>IF(ISNUMBER('実質公債費比率（分子）の構造'!K$53),'実質公債費比率（分子）の構造'!K$53,NA())</f>
        <v>-37</v>
      </c>
      <c r="D50" s="176" t="e">
        <f>NA()</f>
        <v>#N/A</v>
      </c>
      <c r="E50" s="176" t="e">
        <f>NA()</f>
        <v>#N/A</v>
      </c>
      <c r="F50" s="176">
        <f>IF(ISNUMBER('実質公債費比率（分子）の構造'!L$53),'実質公債費比率（分子）の構造'!L$53,NA())</f>
        <v>-24</v>
      </c>
      <c r="G50" s="176" t="e">
        <f>NA()</f>
        <v>#N/A</v>
      </c>
      <c r="H50" s="176" t="e">
        <f>NA()</f>
        <v>#N/A</v>
      </c>
      <c r="I50" s="176">
        <f>IF(ISNUMBER('実質公債費比率（分子）の構造'!M$53),'実質公債費比率（分子）の構造'!M$53,NA())</f>
        <v>-29</v>
      </c>
      <c r="J50" s="176" t="e">
        <f>NA()</f>
        <v>#N/A</v>
      </c>
      <c r="K50" s="176" t="e">
        <f>NA()</f>
        <v>#N/A</v>
      </c>
      <c r="L50" s="176">
        <f>IF(ISNUMBER('実質公債費比率（分子）の構造'!N$53),'実質公債費比率（分子）の構造'!N$53,NA())</f>
        <v>0</v>
      </c>
      <c r="M50" s="176" t="e">
        <f>NA()</f>
        <v>#N/A</v>
      </c>
      <c r="N50" s="176" t="e">
        <f>NA()</f>
        <v>#N/A</v>
      </c>
      <c r="O50" s="176">
        <f>IF(ISNUMBER('実質公債費比率（分子）の構造'!O$53),'実質公債費比率（分子）の構造'!O$53,NA())</f>
        <v>20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1504</v>
      </c>
      <c r="E56" s="175"/>
      <c r="F56" s="175"/>
      <c r="G56" s="175">
        <f>'将来負担比率（分子）の構造'!J$52</f>
        <v>1538</v>
      </c>
      <c r="H56" s="175"/>
      <c r="I56" s="175"/>
      <c r="J56" s="175">
        <f>'将来負担比率（分子）の構造'!K$52</f>
        <v>1592</v>
      </c>
      <c r="K56" s="175"/>
      <c r="L56" s="175"/>
      <c r="M56" s="175">
        <f>'将来負担比率（分子）の構造'!L$52</f>
        <v>1560</v>
      </c>
      <c r="N56" s="175"/>
      <c r="O56" s="175"/>
      <c r="P56" s="175">
        <f>'将来負担比率（分子）の構造'!M$52</f>
        <v>1524</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2416</v>
      </c>
      <c r="E58" s="175"/>
      <c r="F58" s="175"/>
      <c r="G58" s="175">
        <f>'将来負担比率（分子）の構造'!J$50</f>
        <v>2429</v>
      </c>
      <c r="H58" s="175"/>
      <c r="I58" s="175"/>
      <c r="J58" s="175">
        <f>'将来負担比率（分子）の構造'!K$50</f>
        <v>2639</v>
      </c>
      <c r="K58" s="175"/>
      <c r="L58" s="175"/>
      <c r="M58" s="175">
        <f>'将来負担比率（分子）の構造'!L$50</f>
        <v>2809</v>
      </c>
      <c r="N58" s="175"/>
      <c r="O58" s="175"/>
      <c r="P58" s="175">
        <f>'将来負担比率（分子）の構造'!M$50</f>
        <v>2760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129</v>
      </c>
      <c r="C62" s="175"/>
      <c r="D62" s="175"/>
      <c r="E62" s="175">
        <f>'将来負担比率（分子）の構造'!J$45</f>
        <v>93</v>
      </c>
      <c r="F62" s="175"/>
      <c r="G62" s="175"/>
      <c r="H62" s="175">
        <f>'将来負担比率（分子）の構造'!K$45</f>
        <v>100</v>
      </c>
      <c r="I62" s="175"/>
      <c r="J62" s="175"/>
      <c r="K62" s="175">
        <f>'将来負担比率（分子）の構造'!L$45</f>
        <v>140</v>
      </c>
      <c r="L62" s="175"/>
      <c r="M62" s="175"/>
      <c r="N62" s="175">
        <f>'将来負担比率（分子）の構造'!M$45</f>
        <v>132</v>
      </c>
      <c r="O62" s="175"/>
      <c r="P62" s="175"/>
    </row>
    <row r="63" spans="1:16" x14ac:dyDescent="0.2">
      <c r="A63" s="175" t="s">
        <v>34</v>
      </c>
      <c r="B63" s="175" t="str">
        <f>'将来負担比率（分子）の構造'!I$44</f>
        <v>-</v>
      </c>
      <c r="C63" s="175"/>
      <c r="D63" s="175"/>
      <c r="E63" s="175">
        <f>'将来負担比率（分子）の構造'!J$44</f>
        <v>9</v>
      </c>
      <c r="F63" s="175"/>
      <c r="G63" s="175"/>
      <c r="H63" s="175">
        <f>'将来負担比率（分子）の構造'!K$44</f>
        <v>10</v>
      </c>
      <c r="I63" s="175"/>
      <c r="J63" s="175"/>
      <c r="K63" s="175">
        <f>'将来負担比率（分子）の構造'!L$44</f>
        <v>23</v>
      </c>
      <c r="L63" s="175"/>
      <c r="M63" s="175"/>
      <c r="N63" s="175">
        <f>'将来負担比率（分子）の構造'!M$44</f>
        <v>55</v>
      </c>
      <c r="O63" s="175"/>
      <c r="P63" s="175"/>
    </row>
    <row r="64" spans="1:16" x14ac:dyDescent="0.2">
      <c r="A64" s="175" t="s">
        <v>33</v>
      </c>
      <c r="B64" s="175">
        <f>'将来負担比率（分子）の構造'!I$43</f>
        <v>537</v>
      </c>
      <c r="C64" s="175"/>
      <c r="D64" s="175"/>
      <c r="E64" s="175">
        <f>'将来負担比率（分子）の構造'!J$43</f>
        <v>493</v>
      </c>
      <c r="F64" s="175"/>
      <c r="G64" s="175"/>
      <c r="H64" s="175">
        <f>'将来負担比率（分子）の構造'!K$43</f>
        <v>477</v>
      </c>
      <c r="I64" s="175"/>
      <c r="J64" s="175"/>
      <c r="K64" s="175">
        <f>'将来負担比率（分子）の構造'!L$43</f>
        <v>481</v>
      </c>
      <c r="L64" s="175"/>
      <c r="M64" s="175"/>
      <c r="N64" s="175">
        <f>'将来負担比率（分子）の構造'!M$43</f>
        <v>484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755</v>
      </c>
      <c r="C66" s="175"/>
      <c r="D66" s="175"/>
      <c r="E66" s="175">
        <f>'将来負担比率（分子）の構造'!J$41</f>
        <v>854</v>
      </c>
      <c r="F66" s="175"/>
      <c r="G66" s="175"/>
      <c r="H66" s="175">
        <f>'将来負担比率（分子）の構造'!K$41</f>
        <v>1052</v>
      </c>
      <c r="I66" s="175"/>
      <c r="J66" s="175"/>
      <c r="K66" s="175">
        <f>'将来負担比率（分子）の構造'!L$41</f>
        <v>1081</v>
      </c>
      <c r="L66" s="175"/>
      <c r="M66" s="175"/>
      <c r="N66" s="175">
        <f>'将来負担比率（分子）の構造'!M$41</f>
        <v>1064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1402</v>
      </c>
      <c r="C72" s="179">
        <f>基金残高に係る経年分析!G55</f>
        <v>1502</v>
      </c>
      <c r="D72" s="179">
        <f>基金残高に係る経年分析!H55</f>
        <v>1502</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1182</v>
      </c>
      <c r="C74" s="179">
        <f>基金残高に係る経年分析!G57</f>
        <v>1192</v>
      </c>
      <c r="D74" s="179">
        <f>基金残高に係る経年分析!H57</f>
        <v>1199</v>
      </c>
    </row>
  </sheetData>
  <sheetProtection algorithmName="SHA-512" hashValue="ndG9qhepUR/hYgrwoYGg8oBgMVxadOC6F4PaHxwRJHF9+IJuQirRysJjH2ctwwC69k4if/gHVdzRRJg0AjMP/A==" saltValue="UJGsMYDxq+7vD8loiYD+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2025-03-13T01:40:20Z</cp:lastPrinted>
  <dcterms:created xsi:type="dcterms:W3CDTF">2025-02-19T02:04:14Z</dcterms:created>
  <dcterms:modified xsi:type="dcterms:W3CDTF">2025-03-25T02:54:07Z</dcterms:modified>
  <cp:category/>
</cp:coreProperties>
</file>